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S\SAP\"/>
    </mc:Choice>
  </mc:AlternateContent>
  <bookViews>
    <workbookView xWindow="0" yWindow="0" windowWidth="13350" windowHeight="6285"/>
  </bookViews>
  <sheets>
    <sheet name="20151015-現況" sheetId="1" r:id="rId1"/>
    <sheet name="現況微調" sheetId="3" r:id="rId2"/>
    <sheet name="建議調整" sheetId="2" r:id="rId3"/>
    <sheet name="現況調整" sheetId="4" r:id="rId4"/>
    <sheet name="鼎基20150716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1" i="1"/>
  <c r="F23" i="3" l="1"/>
  <c r="F22" i="3"/>
  <c r="F28" i="3"/>
  <c r="F27" i="3"/>
  <c r="F17" i="3"/>
  <c r="F6" i="3"/>
  <c r="E30" i="2" l="1"/>
  <c r="G30" i="2"/>
  <c r="E31" i="2"/>
  <c r="D31" i="2"/>
  <c r="D30" i="2"/>
  <c r="F29" i="2"/>
  <c r="F18" i="2" l="1"/>
  <c r="G31" i="2" l="1"/>
  <c r="F31" i="2"/>
  <c r="F30" i="2"/>
  <c r="G27" i="1"/>
  <c r="G28" i="1"/>
  <c r="G17" i="1"/>
  <c r="G6" i="1"/>
</calcChain>
</file>

<file path=xl/sharedStrings.xml><?xml version="1.0" encoding="utf-8"?>
<sst xmlns="http://schemas.openxmlformats.org/spreadsheetml/2006/main" count="409" uniqueCount="151">
  <si>
    <t>編號</t>
    <phoneticPr fontId="1" type="noConversion"/>
  </si>
  <si>
    <t>DZSAPDEV</t>
    <phoneticPr fontId="1" type="noConversion"/>
  </si>
  <si>
    <t>1-1</t>
    <phoneticPr fontId="1" type="noConversion"/>
  </si>
  <si>
    <t>SAPDEV</t>
    <phoneticPr fontId="1" type="noConversion"/>
  </si>
  <si>
    <t>伺服器網路位置</t>
    <phoneticPr fontId="1" type="noConversion"/>
  </si>
  <si>
    <t>伺服器名稱</t>
    <phoneticPr fontId="1" type="noConversion"/>
  </si>
  <si>
    <t>iSCSI</t>
    <phoneticPr fontId="1" type="noConversion"/>
  </si>
  <si>
    <t>HeartBeat</t>
    <phoneticPr fontId="1" type="noConversion"/>
  </si>
  <si>
    <t>192.168.10.12</t>
    <phoneticPr fontId="1" type="noConversion"/>
  </si>
  <si>
    <t>172.168.1.12</t>
    <phoneticPr fontId="1" type="noConversion"/>
  </si>
  <si>
    <t>172.168.1.13</t>
    <phoneticPr fontId="1" type="noConversion"/>
  </si>
  <si>
    <t>10.0.0.1</t>
    <phoneticPr fontId="1" type="noConversion"/>
  </si>
  <si>
    <t>192.168.10.13</t>
    <phoneticPr fontId="1" type="noConversion"/>
  </si>
  <si>
    <t>560GB(RAID5)</t>
    <phoneticPr fontId="1" type="noConversion"/>
  </si>
  <si>
    <t>2-1</t>
    <phoneticPr fontId="1" type="noConversion"/>
  </si>
  <si>
    <t>172.168.1.14</t>
    <phoneticPr fontId="1" type="noConversion"/>
  </si>
  <si>
    <t>172.168.1.15</t>
    <phoneticPr fontId="1" type="noConversion"/>
  </si>
  <si>
    <t>10.0.0.2</t>
    <phoneticPr fontId="1" type="noConversion"/>
  </si>
  <si>
    <t>192.168.10.15</t>
    <phoneticPr fontId="1" type="noConversion"/>
  </si>
  <si>
    <t>SAPQAS</t>
    <phoneticPr fontId="1" type="noConversion"/>
  </si>
  <si>
    <t>192.168.10.21</t>
    <phoneticPr fontId="1" type="noConversion"/>
  </si>
  <si>
    <t>DZSAPSOL</t>
    <phoneticPr fontId="1" type="noConversion"/>
  </si>
  <si>
    <t>192.168.10.16</t>
    <phoneticPr fontId="1" type="noConversion"/>
  </si>
  <si>
    <t>3200GB(RAID5)</t>
    <phoneticPr fontId="1" type="noConversion"/>
  </si>
  <si>
    <t>172.168.1.16</t>
    <phoneticPr fontId="1" type="noConversion"/>
  </si>
  <si>
    <t>172.168.1.17</t>
    <phoneticPr fontId="1" type="noConversion"/>
  </si>
  <si>
    <t>10.0.0.3</t>
    <phoneticPr fontId="1" type="noConversion"/>
  </si>
  <si>
    <t>SAPSOL</t>
    <phoneticPr fontId="1" type="noConversion"/>
  </si>
  <si>
    <t>192.168.10.17</t>
    <phoneticPr fontId="1" type="noConversion"/>
  </si>
  <si>
    <t>DZSAPHV</t>
    <phoneticPr fontId="1" type="noConversion"/>
  </si>
  <si>
    <t>172.168.1.18</t>
    <phoneticPr fontId="1" type="noConversion"/>
  </si>
  <si>
    <t>172.168.1.19</t>
    <phoneticPr fontId="1" type="noConversion"/>
  </si>
  <si>
    <t>192.168.10.18</t>
    <phoneticPr fontId="1" type="noConversion"/>
  </si>
  <si>
    <t>10.0.0.4</t>
    <phoneticPr fontId="1" type="noConversion"/>
  </si>
  <si>
    <t>5-1</t>
    <phoneticPr fontId="1" type="noConversion"/>
  </si>
  <si>
    <t>4-1</t>
    <phoneticPr fontId="1" type="noConversion"/>
  </si>
  <si>
    <t>3-1</t>
    <phoneticPr fontId="1" type="noConversion"/>
  </si>
  <si>
    <t>DZSAPPRD</t>
    <phoneticPr fontId="1" type="noConversion"/>
  </si>
  <si>
    <t>SAPPRD</t>
    <phoneticPr fontId="1" type="noConversion"/>
  </si>
  <si>
    <t>192.168.10.10</t>
    <phoneticPr fontId="1" type="noConversion"/>
  </si>
  <si>
    <t>300GB(RAID1)</t>
    <phoneticPr fontId="1" type="noConversion"/>
  </si>
  <si>
    <t>172.168.1.10</t>
    <phoneticPr fontId="1" type="noConversion"/>
  </si>
  <si>
    <t>172.168.1.11</t>
    <phoneticPr fontId="1" type="noConversion"/>
  </si>
  <si>
    <t>10.0.0.5</t>
    <phoneticPr fontId="1" type="noConversion"/>
  </si>
  <si>
    <t>192.168.10.11</t>
    <phoneticPr fontId="1" type="noConversion"/>
  </si>
  <si>
    <t>DZHYPERGP</t>
    <phoneticPr fontId="1" type="noConversion"/>
  </si>
  <si>
    <t>192.168.10.20</t>
    <phoneticPr fontId="1" type="noConversion"/>
  </si>
  <si>
    <t>容錯移轉叢集</t>
    <phoneticPr fontId="1" type="noConversion"/>
  </si>
  <si>
    <t>1861GB(RAID1)</t>
    <phoneticPr fontId="1" type="noConversion"/>
  </si>
  <si>
    <t>伺服器硬碟(GB)</t>
    <phoneticPr fontId="1" type="noConversion"/>
  </si>
  <si>
    <t>邏輯處理器</t>
    <phoneticPr fontId="1" type="noConversion"/>
  </si>
  <si>
    <t>SAPDEV</t>
    <phoneticPr fontId="1" type="noConversion"/>
  </si>
  <si>
    <t>SWAP</t>
    <phoneticPr fontId="1" type="noConversion"/>
  </si>
  <si>
    <t>DATA</t>
    <phoneticPr fontId="1" type="noConversion"/>
  </si>
  <si>
    <t>LOG</t>
    <phoneticPr fontId="1" type="noConversion"/>
  </si>
  <si>
    <t>SAP_TRANS</t>
    <phoneticPr fontId="1" type="noConversion"/>
  </si>
  <si>
    <t>SAPAP1</t>
    <phoneticPr fontId="1" type="noConversion"/>
  </si>
  <si>
    <t>SAPAP1_DB</t>
    <phoneticPr fontId="1" type="noConversion"/>
  </si>
  <si>
    <t>SAPAP1_LOG</t>
    <phoneticPr fontId="1" type="noConversion"/>
  </si>
  <si>
    <t>SAPAP1_USR</t>
    <phoneticPr fontId="1" type="noConversion"/>
  </si>
  <si>
    <t>SAPQAS</t>
    <phoneticPr fontId="1" type="noConversion"/>
  </si>
  <si>
    <t>SAPQAS_DB1</t>
    <phoneticPr fontId="1" type="noConversion"/>
  </si>
  <si>
    <t>SAPQAS_DB2</t>
    <phoneticPr fontId="1" type="noConversion"/>
  </si>
  <si>
    <t>SAPQAS_DB3</t>
    <phoneticPr fontId="1" type="noConversion"/>
  </si>
  <si>
    <t>SAPQAS_DB4</t>
    <phoneticPr fontId="1" type="noConversion"/>
  </si>
  <si>
    <t>SAPQAS_LOG</t>
    <phoneticPr fontId="1" type="noConversion"/>
  </si>
  <si>
    <t>SAPQAS_USR</t>
    <phoneticPr fontId="1" type="noConversion"/>
  </si>
  <si>
    <t>DZSAPAP1</t>
    <phoneticPr fontId="1" type="noConversion"/>
  </si>
  <si>
    <t>560GB(RAID5)</t>
    <phoneticPr fontId="1" type="noConversion"/>
  </si>
  <si>
    <t>SAPSOL</t>
    <phoneticPr fontId="1" type="noConversion"/>
  </si>
  <si>
    <t>DB</t>
    <phoneticPr fontId="1" type="noConversion"/>
  </si>
  <si>
    <t>SAPHV</t>
    <phoneticPr fontId="1" type="noConversion"/>
  </si>
  <si>
    <t>3-2</t>
    <phoneticPr fontId="1" type="noConversion"/>
  </si>
  <si>
    <t>SAPPRD</t>
    <phoneticPr fontId="1" type="noConversion"/>
  </si>
  <si>
    <t>SAPPRD_DB1</t>
    <phoneticPr fontId="1" type="noConversion"/>
  </si>
  <si>
    <t>SAPPRD_DB2</t>
    <phoneticPr fontId="1" type="noConversion"/>
  </si>
  <si>
    <t>SAPPRD_DB3</t>
    <phoneticPr fontId="1" type="noConversion"/>
  </si>
  <si>
    <t>SAPPRD_DB4</t>
    <phoneticPr fontId="1" type="noConversion"/>
  </si>
  <si>
    <t>SAPPRD_DB5</t>
    <phoneticPr fontId="1" type="noConversion"/>
  </si>
  <si>
    <t>SAPPRD_USR_U</t>
    <phoneticPr fontId="1" type="noConversion"/>
  </si>
  <si>
    <t>SYB_LOG</t>
    <phoneticPr fontId="1" type="noConversion"/>
  </si>
  <si>
    <t>V2</t>
    <phoneticPr fontId="1" type="noConversion"/>
  </si>
  <si>
    <t>SYB_TEMP</t>
    <phoneticPr fontId="1" type="noConversion"/>
  </si>
  <si>
    <t>SYB-PRD-BK</t>
    <phoneticPr fontId="1" type="noConversion"/>
  </si>
  <si>
    <t>192.168.10.19</t>
    <phoneticPr fontId="1" type="noConversion"/>
  </si>
  <si>
    <t>高，DZSAPPRD→DZSAPAP1</t>
    <phoneticPr fontId="1" type="noConversion"/>
  </si>
  <si>
    <t>容錯移轉叢集優先順序</t>
    <phoneticPr fontId="1" type="noConversion"/>
  </si>
  <si>
    <t>SAPAP1</t>
  </si>
  <si>
    <t>1-2</t>
    <phoneticPr fontId="1" type="noConversion"/>
  </si>
  <si>
    <t>192.168.10.15</t>
  </si>
  <si>
    <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</si>
  <si>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→DZSAPSOL</t>
    </r>
    <phoneticPr fontId="1" type="noConversion"/>
  </si>
  <si>
    <t>中，DZSAPSOL→DZSAPDEV</t>
    <phoneticPr fontId="1" type="noConversion"/>
  </si>
  <si>
    <t>SAPPRD_USR_U</t>
    <phoneticPr fontId="1" type="noConversion"/>
  </si>
  <si>
    <t>SYB_LOG</t>
    <phoneticPr fontId="1" type="noConversion"/>
  </si>
  <si>
    <t>SYB_TEMP</t>
    <phoneticPr fontId="1" type="noConversion"/>
  </si>
  <si>
    <t>SYB-PRD-BK</t>
    <phoneticPr fontId="1" type="noConversion"/>
  </si>
  <si>
    <t>Hyper-V使用量(GB)</t>
    <phoneticPr fontId="1" type="noConversion"/>
  </si>
  <si>
    <t>伺服器記憶體(MB)</t>
    <phoneticPr fontId="1" type="noConversion"/>
  </si>
  <si>
    <r>
      <rPr>
        <sz val="12"/>
        <color theme="1"/>
        <rFont val="新細明體"/>
        <family val="2"/>
        <charset val="136"/>
      </rPr>
      <t>使用率</t>
    </r>
    <phoneticPr fontId="1" type="noConversion"/>
  </si>
  <si>
    <r>
      <rPr>
        <sz val="12"/>
        <color theme="1"/>
        <rFont val="新細明體"/>
        <family val="2"/>
        <charset val="136"/>
      </rPr>
      <t>使用量</t>
    </r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</si>
  <si>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</si>
  <si>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t>高，</t>
    </r>
    <r>
      <rPr>
        <sz val="12"/>
        <color theme="1"/>
        <rFont val="Arial"/>
        <family val="2"/>
      </rPr>
      <t>DZSAPPRD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DZSAPAP1</t>
    </r>
    <phoneticPr fontId="1" type="noConversion"/>
  </si>
  <si>
    <t>192.168.10.14</t>
    <phoneticPr fontId="1" type="noConversion"/>
  </si>
  <si>
    <t>1120GB(RAID1)</t>
    <phoneticPr fontId="1" type="noConversion"/>
  </si>
  <si>
    <t>2-1</t>
    <phoneticPr fontId="1" type="noConversion"/>
  </si>
  <si>
    <t>※ 異地</t>
    <phoneticPr fontId="1" type="noConversion"/>
  </si>
  <si>
    <t>4-2</t>
    <phoneticPr fontId="1" type="noConversion"/>
  </si>
  <si>
    <t>DZSAPAP1</t>
    <phoneticPr fontId="1" type="noConversion"/>
  </si>
  <si>
    <t>192.168.10.14</t>
    <phoneticPr fontId="1" type="noConversion"/>
  </si>
  <si>
    <t>560GB(RAID5)</t>
    <phoneticPr fontId="1" type="noConversion"/>
  </si>
  <si>
    <r>
      <t xml:space="preserve">28672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32768</t>
    </r>
    <phoneticPr fontId="1" type="noConversion"/>
  </si>
  <si>
    <r>
      <t xml:space="preserve">16384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49152</t>
    </r>
    <phoneticPr fontId="1" type="noConversion"/>
  </si>
  <si>
    <r>
      <rPr>
        <sz val="12"/>
        <color theme="1"/>
        <rFont val="Arial"/>
        <family val="2"/>
      </rPr>
      <t xml:space="preserve">8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10</t>
    </r>
    <phoneticPr fontId="1" type="noConversion"/>
  </si>
  <si>
    <r>
      <rPr>
        <sz val="12"/>
        <color theme="1"/>
        <rFont val="Arial"/>
        <family val="2"/>
      </rPr>
      <t xml:space="preserve">8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12</t>
    </r>
    <phoneticPr fontId="1" type="noConversion"/>
  </si>
  <si>
    <r>
      <rPr>
        <sz val="12"/>
        <color rgb="FFFF0000"/>
        <rFont val="細明體"/>
        <family val="3"/>
        <charset val="136"/>
      </rPr>
      <t>高</t>
    </r>
    <r>
      <rPr>
        <sz val="12"/>
        <color theme="1"/>
        <rFont val="細明體"/>
        <family val="3"/>
        <charset val="136"/>
      </rPr>
      <t>，</t>
    </r>
    <r>
      <rPr>
        <sz val="12"/>
        <color theme="1"/>
        <rFont val="Arial"/>
        <family val="2"/>
      </rPr>
      <t>DZSAPSOL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DZSAPDEV</t>
    </r>
    <phoneticPr fontId="1" type="noConversion"/>
  </si>
  <si>
    <r>
      <t xml:space="preserve">61440 </t>
    </r>
    <r>
      <rPr>
        <sz val="12"/>
        <color theme="1"/>
        <rFont val="細明體"/>
        <family val="3"/>
        <charset val="136"/>
      </rPr>
      <t xml:space="preserve">→ </t>
    </r>
    <r>
      <rPr>
        <sz val="12"/>
        <color rgb="FFFF0000"/>
        <rFont val="Arial"/>
        <family val="2"/>
      </rPr>
      <t>126976</t>
    </r>
    <phoneticPr fontId="1" type="noConversion"/>
  </si>
  <si>
    <r>
      <t xml:space="preserve">12 </t>
    </r>
    <r>
      <rPr>
        <sz val="12"/>
        <color theme="1"/>
        <rFont val="細明體"/>
        <family val="3"/>
        <charset val="136"/>
      </rPr>
      <t xml:space="preserve">→ </t>
    </r>
    <r>
      <rPr>
        <sz val="12"/>
        <color rgb="FFFF0000"/>
        <rFont val="Arial"/>
        <family val="2"/>
      </rPr>
      <t>22</t>
    </r>
    <phoneticPr fontId="1" type="noConversion"/>
  </si>
  <si>
    <r>
      <t xml:space="preserve">中 → </t>
    </r>
    <r>
      <rPr>
        <sz val="12"/>
        <color rgb="FFFF0000"/>
        <rFont val="細明體"/>
        <family val="3"/>
        <charset val="136"/>
      </rPr>
      <t>不自動啟動</t>
    </r>
    <r>
      <rPr>
        <sz val="12"/>
        <color theme="1"/>
        <rFont val="細明體"/>
        <family val="3"/>
        <charset val="136"/>
      </rPr>
      <t>，</t>
    </r>
    <r>
      <rPr>
        <sz val="12"/>
        <color theme="1"/>
        <rFont val="Arial"/>
        <family val="2"/>
      </rPr>
      <t>DZSAPHV</t>
    </r>
    <phoneticPr fontId="1" type="noConversion"/>
  </si>
  <si>
    <r>
      <t xml:space="preserve">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6</t>
    </r>
    <phoneticPr fontId="1" type="noConversion"/>
  </si>
  <si>
    <r>
      <t xml:space="preserve">12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16</t>
    </r>
    <phoneticPr fontId="1" type="noConversion"/>
  </si>
  <si>
    <r>
      <t xml:space="preserve">8192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12288</t>
    </r>
    <phoneticPr fontId="1" type="noConversion"/>
  </si>
  <si>
    <t>172.16.1.12</t>
    <phoneticPr fontId="1" type="noConversion"/>
  </si>
  <si>
    <t>172.16.1.14</t>
    <phoneticPr fontId="1" type="noConversion"/>
  </si>
  <si>
    <t>172.16.1.16</t>
    <phoneticPr fontId="1" type="noConversion"/>
  </si>
  <si>
    <t>172.16.1.19</t>
    <phoneticPr fontId="1" type="noConversion"/>
  </si>
  <si>
    <t>現況處理器</t>
    <phoneticPr fontId="1" type="noConversion"/>
  </si>
  <si>
    <t>調整後處理器</t>
    <phoneticPr fontId="1" type="noConversion"/>
  </si>
  <si>
    <t>現況記憶體(MB)</t>
    <phoneticPr fontId="1" type="noConversion"/>
  </si>
  <si>
    <t>調整後記憶體(MB)</t>
    <phoneticPr fontId="1" type="noConversion"/>
  </si>
  <si>
    <t>伺服器名稱</t>
    <phoneticPr fontId="1" type="noConversion"/>
  </si>
  <si>
    <t>智慧型分頁處理檔案的資料夾</t>
  </si>
  <si>
    <t>AVIRA</t>
    <phoneticPr fontId="1" type="noConversion"/>
  </si>
  <si>
    <t>172.168.1.11</t>
    <phoneticPr fontId="1" type="noConversion"/>
  </si>
  <si>
    <t>172.16.1.10</t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</si>
  <si>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</si>
  <si>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t>中，</t>
    </r>
    <r>
      <rPr>
        <sz val="12"/>
        <color theme="1"/>
        <rFont val="Arial"/>
        <family val="2"/>
      </rPr>
      <t>DZSAPAP1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DZSAPHV</t>
    </r>
    <phoneticPr fontId="1" type="noConversion"/>
  </si>
  <si>
    <t>2-2</t>
    <phoneticPr fontId="1" type="noConversion"/>
  </si>
  <si>
    <t>4-1</t>
    <phoneticPr fontId="1" type="noConversion"/>
  </si>
  <si>
    <t>不自動啟動</t>
    <phoneticPr fontId="1" type="noConversion"/>
  </si>
  <si>
    <t>2-1</t>
    <phoneticPr fontId="1" type="noConversion"/>
  </si>
  <si>
    <t>4-1</t>
    <phoneticPr fontId="1" type="noConversion"/>
  </si>
  <si>
    <t>4-2</t>
    <phoneticPr fontId="1" type="noConversion"/>
  </si>
  <si>
    <t>iSCSI(10G)</t>
    <phoneticPr fontId="1" type="noConversion"/>
  </si>
  <si>
    <t>HeartBeat(1G)</t>
    <phoneticPr fontId="1" type="noConversion"/>
  </si>
  <si>
    <t>中，DZSAPSOL→DZSAPDEV</t>
    <phoneticPr fontId="1" type="noConversion"/>
  </si>
  <si>
    <t>容錯移轉叢集優先順序</t>
    <phoneticPr fontId="1" type="noConversion"/>
  </si>
  <si>
    <t>高，DZSAPAP1→DZSAPHV</t>
    <phoneticPr fontId="1" type="noConversion"/>
  </si>
  <si>
    <t>記憶體插槽</t>
    <phoneticPr fontId="1" type="noConversion"/>
  </si>
  <si>
    <t>8/24</t>
    <phoneticPr fontId="1" type="noConversion"/>
  </si>
  <si>
    <t>6/12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</si>
</sst>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新細明體"/>
      <family val="2"/>
      <charset val="136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新細明體"/>
      <family val="1"/>
      <charset val="136"/>
    </font>
    <font>
      <sz val="12"/>
      <color rgb="FFFF0000"/>
      <name val="細明體"/>
      <family val="3"/>
      <charset val="136"/>
    </font>
    <font>
      <b/>
      <sz val="12"/>
      <color rgb="FF00B050"/>
      <name val="Arial"/>
      <family val="2"/>
    </font>
    <font>
      <b/>
      <sz val="12"/>
      <color theme="5" tint="-0.499984740745262"/>
      <name val="Arial"/>
      <family val="2"/>
    </font>
    <font>
      <sz val="12"/>
      <color theme="5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1"/>
      <charset val="136"/>
      <scheme val="minor"/>
    </font>
    <font>
      <sz val="12"/>
      <color theme="5" tint="-0.49998474074526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標楷體"/>
      <family val="4"/>
      <charset val="136"/>
    </font>
    <font>
      <b/>
      <sz val="12"/>
      <color theme="0"/>
      <name val="Arial"/>
      <family val="2"/>
    </font>
    <font>
      <sz val="12"/>
      <color theme="0"/>
      <name val="細明體"/>
      <family val="3"/>
      <charset val="136"/>
    </font>
    <font>
      <sz val="12"/>
      <color rgb="FFFF33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0" fillId="0" borderId="23" xfId="0" applyNumberForma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3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right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4" fillId="4" borderId="3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4" borderId="30" xfId="0" applyFont="1" applyFill="1" applyBorder="1" applyAlignment="1">
      <alignment horizontal="right"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right" vertical="center"/>
    </xf>
    <xf numFmtId="0" fontId="15" fillId="5" borderId="30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15" fillId="3" borderId="25" xfId="0" applyFont="1" applyFill="1" applyBorder="1" applyAlignment="1">
      <alignment horizontal="right" vertical="center"/>
    </xf>
    <xf numFmtId="49" fontId="10" fillId="4" borderId="32" xfId="0" applyNumberFormat="1" applyFont="1" applyFill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4" borderId="32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0" fontId="2" fillId="0" borderId="37" xfId="0" applyFont="1" applyFill="1" applyBorder="1" applyAlignment="1">
      <alignment horizontal="right" vertical="center"/>
    </xf>
    <xf numFmtId="0" fontId="15" fillId="3" borderId="37" xfId="0" applyFont="1" applyFill="1" applyBorder="1" applyAlignment="1">
      <alignment horizontal="right" vertical="center"/>
    </xf>
    <xf numFmtId="0" fontId="15" fillId="3" borderId="39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6" fillId="0" borderId="28" xfId="0" applyFont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0" fillId="0" borderId="15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49" fontId="10" fillId="4" borderId="32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="85" zoomScaleNormal="85" workbookViewId="0">
      <selection activeCell="E24" sqref="E24"/>
    </sheetView>
  </sheetViews>
  <sheetFormatPr defaultRowHeight="16.5" x14ac:dyDescent="0.25"/>
  <cols>
    <col min="1" max="1" width="5.875" style="1" bestFit="1" customWidth="1"/>
    <col min="2" max="2" width="14.25" bestFit="1" customWidth="1"/>
    <col min="3" max="3" width="16.125" bestFit="1" customWidth="1"/>
    <col min="4" max="4" width="19.25" bestFit="1" customWidth="1"/>
    <col min="5" max="6" width="12.125" bestFit="1" customWidth="1"/>
    <col min="7" max="7" width="17.5" bestFit="1" customWidth="1"/>
    <col min="8" max="8" width="30.25" style="31" bestFit="1" customWidth="1"/>
    <col min="9" max="9" width="18.75" style="13" hidden="1" customWidth="1"/>
    <col min="10" max="10" width="5.125" hidden="1" customWidth="1"/>
    <col min="11" max="11" width="9" hidden="1" customWidth="1"/>
  </cols>
  <sheetData>
    <row r="1" spans="1:10" ht="17.25" thickBot="1" x14ac:dyDescent="0.3">
      <c r="A1" s="5" t="s">
        <v>0</v>
      </c>
      <c r="B1" s="6" t="s">
        <v>5</v>
      </c>
      <c r="C1" s="6" t="s">
        <v>4</v>
      </c>
      <c r="D1" s="19" t="s">
        <v>98</v>
      </c>
      <c r="E1" s="19" t="s">
        <v>148</v>
      </c>
      <c r="F1" s="18" t="s">
        <v>50</v>
      </c>
      <c r="G1" s="18" t="s">
        <v>49</v>
      </c>
      <c r="H1" s="32" t="s">
        <v>146</v>
      </c>
      <c r="I1" s="14" t="s">
        <v>51</v>
      </c>
      <c r="J1" s="14">
        <v>100</v>
      </c>
    </row>
    <row r="2" spans="1:10" x14ac:dyDescent="0.25">
      <c r="A2" s="24">
        <v>1</v>
      </c>
      <c r="B2" s="130" t="s">
        <v>1</v>
      </c>
      <c r="C2" s="15" t="s">
        <v>8</v>
      </c>
      <c r="D2" s="15">
        <v>65536</v>
      </c>
      <c r="E2" s="137" t="s">
        <v>149</v>
      </c>
      <c r="F2" s="16">
        <v>24</v>
      </c>
      <c r="G2" s="16" t="s">
        <v>13</v>
      </c>
      <c r="H2" s="33"/>
      <c r="I2" s="14" t="s">
        <v>52</v>
      </c>
      <c r="J2" s="14">
        <v>100</v>
      </c>
    </row>
    <row r="3" spans="1:10" x14ac:dyDescent="0.25">
      <c r="A3" s="25"/>
      <c r="B3" s="4" t="s">
        <v>143</v>
      </c>
      <c r="C3" s="89" t="s">
        <v>122</v>
      </c>
      <c r="D3" s="4"/>
      <c r="E3" s="9"/>
      <c r="F3" s="9"/>
      <c r="G3" s="2"/>
      <c r="H3" s="30"/>
      <c r="I3" s="14" t="s">
        <v>53</v>
      </c>
      <c r="J3" s="14">
        <v>350</v>
      </c>
    </row>
    <row r="4" spans="1:10" x14ac:dyDescent="0.25">
      <c r="A4" s="26"/>
      <c r="B4" s="2" t="s">
        <v>143</v>
      </c>
      <c r="C4" s="90" t="s">
        <v>10</v>
      </c>
      <c r="D4" s="2"/>
      <c r="E4" s="10"/>
      <c r="F4" s="10"/>
      <c r="G4" s="2"/>
      <c r="H4" s="30"/>
      <c r="I4" s="14" t="s">
        <v>54</v>
      </c>
      <c r="J4" s="14">
        <v>50</v>
      </c>
    </row>
    <row r="5" spans="1:10" x14ac:dyDescent="0.25">
      <c r="A5" s="26"/>
      <c r="B5" s="2" t="s">
        <v>144</v>
      </c>
      <c r="C5" s="123" t="s">
        <v>11</v>
      </c>
      <c r="D5" s="2"/>
      <c r="E5" s="10"/>
      <c r="F5" s="10"/>
      <c r="G5" s="2"/>
      <c r="H5" s="30"/>
      <c r="I5" s="14" t="s">
        <v>55</v>
      </c>
      <c r="J5" s="14">
        <v>200</v>
      </c>
    </row>
    <row r="6" spans="1:10" ht="17.25" thickBot="1" x14ac:dyDescent="0.3">
      <c r="A6" s="27" t="s">
        <v>2</v>
      </c>
      <c r="B6" s="124" t="s">
        <v>3</v>
      </c>
      <c r="C6" s="124" t="s">
        <v>12</v>
      </c>
      <c r="D6" s="3">
        <v>28672</v>
      </c>
      <c r="E6" s="11"/>
      <c r="F6" s="11">
        <v>10</v>
      </c>
      <c r="G6" s="11">
        <f>SUM(J1:J5)</f>
        <v>800</v>
      </c>
      <c r="H6" s="34" t="s">
        <v>91</v>
      </c>
    </row>
    <row r="7" spans="1:10" x14ac:dyDescent="0.25">
      <c r="A7" s="24">
        <v>2</v>
      </c>
      <c r="B7" s="130" t="s">
        <v>67</v>
      </c>
      <c r="C7" s="15" t="s">
        <v>103</v>
      </c>
      <c r="D7" s="15">
        <v>131072</v>
      </c>
      <c r="E7" s="16"/>
      <c r="F7" s="16">
        <v>24</v>
      </c>
      <c r="G7" s="16" t="s">
        <v>68</v>
      </c>
      <c r="H7" s="33"/>
      <c r="I7" s="14" t="s">
        <v>56</v>
      </c>
      <c r="J7" s="14">
        <v>100</v>
      </c>
    </row>
    <row r="8" spans="1:10" x14ac:dyDescent="0.25">
      <c r="A8" s="25"/>
      <c r="B8" s="4" t="s">
        <v>143</v>
      </c>
      <c r="C8" s="90" t="s">
        <v>123</v>
      </c>
      <c r="D8" s="4"/>
      <c r="E8" s="9"/>
      <c r="F8" s="9"/>
      <c r="G8" s="2"/>
      <c r="H8" s="30"/>
      <c r="I8" s="14" t="s">
        <v>57</v>
      </c>
      <c r="J8" s="14">
        <v>127</v>
      </c>
    </row>
    <row r="9" spans="1:10" x14ac:dyDescent="0.25">
      <c r="A9" s="26"/>
      <c r="B9" s="2" t="s">
        <v>143</v>
      </c>
      <c r="C9" s="90" t="s">
        <v>16</v>
      </c>
      <c r="D9" s="2"/>
      <c r="E9" s="10"/>
      <c r="F9" s="10"/>
      <c r="G9" s="2"/>
      <c r="H9" s="30"/>
      <c r="I9" s="14" t="s">
        <v>58</v>
      </c>
      <c r="J9" s="14">
        <v>60</v>
      </c>
    </row>
    <row r="10" spans="1:10" x14ac:dyDescent="0.25">
      <c r="A10" s="26"/>
      <c r="B10" s="2" t="s">
        <v>144</v>
      </c>
      <c r="C10" s="123" t="s">
        <v>17</v>
      </c>
      <c r="D10" s="2"/>
      <c r="E10" s="10"/>
      <c r="F10" s="10"/>
      <c r="G10" s="2"/>
      <c r="H10" s="30"/>
      <c r="I10" s="14" t="s">
        <v>59</v>
      </c>
      <c r="J10" s="14">
        <v>50</v>
      </c>
    </row>
    <row r="11" spans="1:10" ht="17.25" thickBot="1" x14ac:dyDescent="0.3">
      <c r="A11" s="26" t="s">
        <v>140</v>
      </c>
      <c r="B11" s="125" t="s">
        <v>27</v>
      </c>
      <c r="C11" s="125" t="s">
        <v>28</v>
      </c>
      <c r="D11" s="2">
        <v>8192</v>
      </c>
      <c r="E11" s="10"/>
      <c r="F11" s="10">
        <v>4</v>
      </c>
      <c r="G11" s="2">
        <f>SUM(J13:J15)</f>
        <v>375</v>
      </c>
      <c r="H11" s="35" t="s">
        <v>147</v>
      </c>
      <c r="I11" s="14"/>
      <c r="J11" s="14"/>
    </row>
    <row r="12" spans="1:10" x14ac:dyDescent="0.25">
      <c r="A12" s="24">
        <v>3</v>
      </c>
      <c r="B12" s="130" t="s">
        <v>21</v>
      </c>
      <c r="C12" s="15" t="s">
        <v>22</v>
      </c>
      <c r="D12" s="15">
        <v>65536</v>
      </c>
      <c r="E12" s="137" t="s">
        <v>149</v>
      </c>
      <c r="F12" s="16">
        <v>24</v>
      </c>
      <c r="G12" s="16" t="s">
        <v>23</v>
      </c>
      <c r="H12" s="33"/>
      <c r="I12" s="14" t="s">
        <v>60</v>
      </c>
      <c r="J12" s="14">
        <v>100</v>
      </c>
    </row>
    <row r="13" spans="1:10" x14ac:dyDescent="0.25">
      <c r="A13" s="28"/>
      <c r="B13" s="7" t="s">
        <v>45</v>
      </c>
      <c r="C13" s="7" t="s">
        <v>46</v>
      </c>
      <c r="D13" s="8" t="s">
        <v>47</v>
      </c>
      <c r="E13" s="12"/>
      <c r="F13" s="12"/>
      <c r="G13" s="2"/>
      <c r="H13" s="30"/>
      <c r="I13" s="14" t="s">
        <v>61</v>
      </c>
      <c r="J13" s="14">
        <v>125</v>
      </c>
    </row>
    <row r="14" spans="1:10" x14ac:dyDescent="0.25">
      <c r="A14" s="26"/>
      <c r="B14" s="4" t="s">
        <v>143</v>
      </c>
      <c r="C14" s="90" t="s">
        <v>124</v>
      </c>
      <c r="D14" s="2"/>
      <c r="E14" s="10"/>
      <c r="F14" s="10"/>
      <c r="G14" s="2"/>
      <c r="H14" s="30"/>
      <c r="I14" s="14" t="s">
        <v>62</v>
      </c>
      <c r="J14" s="14">
        <v>125</v>
      </c>
    </row>
    <row r="15" spans="1:10" x14ac:dyDescent="0.25">
      <c r="A15" s="26"/>
      <c r="B15" s="2" t="s">
        <v>143</v>
      </c>
      <c r="C15" s="90" t="s">
        <v>25</v>
      </c>
      <c r="D15" s="2"/>
      <c r="E15" s="10"/>
      <c r="F15" s="10"/>
      <c r="G15" s="2"/>
      <c r="H15" s="30"/>
      <c r="I15" s="14" t="s">
        <v>63</v>
      </c>
      <c r="J15" s="14">
        <v>125</v>
      </c>
    </row>
    <row r="16" spans="1:10" x14ac:dyDescent="0.25">
      <c r="A16" s="26"/>
      <c r="B16" s="2" t="s">
        <v>144</v>
      </c>
      <c r="C16" s="123" t="s">
        <v>26</v>
      </c>
      <c r="D16" s="2"/>
      <c r="E16" s="10"/>
      <c r="F16" s="10"/>
      <c r="G16" s="2"/>
      <c r="H16" s="30"/>
      <c r="I16" s="14" t="s">
        <v>64</v>
      </c>
      <c r="J16" s="14">
        <v>125</v>
      </c>
    </row>
    <row r="17" spans="1:11" ht="17.25" thickBot="1" x14ac:dyDescent="0.3">
      <c r="A17" s="26" t="s">
        <v>36</v>
      </c>
      <c r="B17" s="126" t="s">
        <v>19</v>
      </c>
      <c r="C17" s="126" t="s">
        <v>20</v>
      </c>
      <c r="D17" s="20">
        <v>28672</v>
      </c>
      <c r="E17" s="21"/>
      <c r="F17" s="21">
        <v>12</v>
      </c>
      <c r="G17" s="21">
        <f>SUM(J12:J18)</f>
        <v>680</v>
      </c>
      <c r="H17" s="36" t="s">
        <v>145</v>
      </c>
      <c r="I17" s="14" t="s">
        <v>65</v>
      </c>
      <c r="J17" s="14">
        <v>30</v>
      </c>
    </row>
    <row r="18" spans="1:11" x14ac:dyDescent="0.25">
      <c r="A18" s="24">
        <v>4</v>
      </c>
      <c r="B18" s="130" t="s">
        <v>29</v>
      </c>
      <c r="C18" s="15" t="s">
        <v>32</v>
      </c>
      <c r="D18" s="15">
        <v>49152</v>
      </c>
      <c r="E18" s="137" t="s">
        <v>150</v>
      </c>
      <c r="F18" s="16">
        <v>24</v>
      </c>
      <c r="G18" s="16" t="s">
        <v>48</v>
      </c>
      <c r="H18" s="17"/>
      <c r="I18" s="14" t="s">
        <v>66</v>
      </c>
      <c r="J18" s="14">
        <v>50</v>
      </c>
    </row>
    <row r="19" spans="1:11" x14ac:dyDescent="0.25">
      <c r="A19" s="127"/>
      <c r="B19" s="7" t="s">
        <v>6</v>
      </c>
      <c r="C19" s="90" t="s">
        <v>30</v>
      </c>
      <c r="D19" s="4"/>
      <c r="E19" s="9"/>
      <c r="F19" s="9"/>
      <c r="G19" s="2"/>
      <c r="H19" s="30"/>
    </row>
    <row r="20" spans="1:11" x14ac:dyDescent="0.25">
      <c r="A20" s="26"/>
      <c r="B20" s="2" t="s">
        <v>6</v>
      </c>
      <c r="C20" s="90" t="s">
        <v>125</v>
      </c>
      <c r="D20" s="2"/>
      <c r="E20" s="10"/>
      <c r="F20" s="10"/>
      <c r="G20" s="2"/>
      <c r="H20" s="30"/>
      <c r="I20" s="14" t="s">
        <v>69</v>
      </c>
      <c r="J20" s="14">
        <v>100</v>
      </c>
    </row>
    <row r="21" spans="1:11" x14ac:dyDescent="0.25">
      <c r="A21" s="26"/>
      <c r="B21" s="2" t="s">
        <v>7</v>
      </c>
      <c r="C21" s="123" t="s">
        <v>33</v>
      </c>
      <c r="D21" s="2"/>
      <c r="E21" s="10"/>
      <c r="F21" s="10"/>
      <c r="G21" s="2"/>
      <c r="H21" s="30"/>
      <c r="I21" s="14" t="s">
        <v>70</v>
      </c>
      <c r="J21" s="14">
        <v>400</v>
      </c>
    </row>
    <row r="22" spans="1:11" x14ac:dyDescent="0.25">
      <c r="A22" s="26" t="s">
        <v>141</v>
      </c>
      <c r="B22" s="125" t="s">
        <v>56</v>
      </c>
      <c r="C22" s="125" t="s">
        <v>18</v>
      </c>
      <c r="D22" s="2">
        <v>32768</v>
      </c>
      <c r="E22" s="10"/>
      <c r="F22" s="10">
        <v>16</v>
      </c>
      <c r="G22" s="10">
        <f>SUM(J17:J20)</f>
        <v>180</v>
      </c>
      <c r="H22" s="122" t="s">
        <v>139</v>
      </c>
      <c r="I22" s="14" t="s">
        <v>54</v>
      </c>
      <c r="J22">
        <v>50</v>
      </c>
    </row>
    <row r="23" spans="1:11" ht="17.25" thickBot="1" x14ac:dyDescent="0.3">
      <c r="A23" s="26" t="s">
        <v>142</v>
      </c>
      <c r="B23" s="124" t="s">
        <v>132</v>
      </c>
      <c r="C23" s="124" t="s">
        <v>84</v>
      </c>
      <c r="D23" s="3">
        <v>2048</v>
      </c>
      <c r="E23" s="11"/>
      <c r="F23" s="11">
        <v>2</v>
      </c>
      <c r="G23" s="21">
        <v>127</v>
      </c>
      <c r="H23" s="122" t="s">
        <v>139</v>
      </c>
    </row>
    <row r="24" spans="1:11" x14ac:dyDescent="0.25">
      <c r="A24" s="24">
        <v>5</v>
      </c>
      <c r="B24" s="130" t="s">
        <v>37</v>
      </c>
      <c r="C24" s="15" t="s">
        <v>39</v>
      </c>
      <c r="D24" s="15">
        <v>131072</v>
      </c>
      <c r="E24" s="16"/>
      <c r="F24" s="16">
        <v>48</v>
      </c>
      <c r="G24" s="16" t="s">
        <v>40</v>
      </c>
      <c r="H24" s="17"/>
    </row>
    <row r="25" spans="1:11" x14ac:dyDescent="0.25">
      <c r="A25" s="127"/>
      <c r="B25" s="7" t="s">
        <v>6</v>
      </c>
      <c r="C25" s="128" t="s">
        <v>134</v>
      </c>
      <c r="D25" s="7"/>
      <c r="E25" s="7"/>
      <c r="F25" s="7"/>
      <c r="G25" s="7"/>
      <c r="H25" s="129"/>
      <c r="I25" s="14" t="s">
        <v>71</v>
      </c>
      <c r="J25">
        <v>127</v>
      </c>
    </row>
    <row r="26" spans="1:11" x14ac:dyDescent="0.25">
      <c r="A26" s="26"/>
      <c r="B26" s="2" t="s">
        <v>6</v>
      </c>
      <c r="C26" s="90" t="s">
        <v>42</v>
      </c>
      <c r="D26" s="2"/>
      <c r="E26" s="2"/>
      <c r="F26" s="2"/>
      <c r="G26" s="2"/>
      <c r="H26" s="30"/>
    </row>
    <row r="27" spans="1:11" x14ac:dyDescent="0.25">
      <c r="A27" s="26"/>
      <c r="B27" s="2" t="s">
        <v>7</v>
      </c>
      <c r="C27" s="123" t="s">
        <v>43</v>
      </c>
      <c r="D27" s="2"/>
      <c r="E27" s="2"/>
      <c r="F27" s="2"/>
      <c r="G27" s="2">
        <f>SUM(J27,J29,J30,J31,J32,J33,J34,J37)</f>
        <v>1850</v>
      </c>
      <c r="H27" s="30"/>
      <c r="I27" s="14" t="s">
        <v>73</v>
      </c>
      <c r="J27">
        <v>300</v>
      </c>
    </row>
    <row r="28" spans="1:11" ht="17.25" thickBot="1" x14ac:dyDescent="0.3">
      <c r="A28" s="27" t="s">
        <v>34</v>
      </c>
      <c r="B28" s="124" t="s">
        <v>38</v>
      </c>
      <c r="C28" s="124" t="s">
        <v>44</v>
      </c>
      <c r="D28" s="3">
        <v>110592</v>
      </c>
      <c r="E28" s="3"/>
      <c r="F28" s="3">
        <v>18</v>
      </c>
      <c r="G28" s="3">
        <f>SUM(J28,J35,J36)</f>
        <v>130</v>
      </c>
      <c r="H28" s="37" t="s">
        <v>85</v>
      </c>
      <c r="I28" s="14" t="s">
        <v>52</v>
      </c>
      <c r="J28">
        <v>80</v>
      </c>
      <c r="K28" t="s">
        <v>81</v>
      </c>
    </row>
    <row r="29" spans="1:11" x14ac:dyDescent="0.25">
      <c r="C29" s="56"/>
      <c r="D29" s="57"/>
      <c r="E29" s="57"/>
      <c r="F29" s="57"/>
      <c r="G29" s="57"/>
      <c r="I29" s="14" t="s">
        <v>74</v>
      </c>
      <c r="J29">
        <v>200</v>
      </c>
    </row>
    <row r="30" spans="1:11" x14ac:dyDescent="0.25">
      <c r="C30" s="14"/>
      <c r="D30" s="59"/>
      <c r="E30" s="59"/>
      <c r="F30" s="53"/>
      <c r="G30" s="53"/>
      <c r="I30" s="14" t="s">
        <v>75</v>
      </c>
      <c r="J30">
        <v>200</v>
      </c>
    </row>
    <row r="31" spans="1:11" x14ac:dyDescent="0.25">
      <c r="I31" s="14" t="s">
        <v>76</v>
      </c>
      <c r="J31">
        <v>200</v>
      </c>
    </row>
    <row r="32" spans="1:11" x14ac:dyDescent="0.25">
      <c r="I32" s="14" t="s">
        <v>77</v>
      </c>
      <c r="J32">
        <v>200</v>
      </c>
    </row>
    <row r="33" spans="9:11" x14ac:dyDescent="0.25">
      <c r="I33" s="14" t="s">
        <v>78</v>
      </c>
      <c r="J33">
        <v>200</v>
      </c>
    </row>
    <row r="34" spans="9:11" x14ac:dyDescent="0.25">
      <c r="I34" s="14" t="s">
        <v>79</v>
      </c>
      <c r="J34">
        <v>50</v>
      </c>
    </row>
    <row r="35" spans="9:11" x14ac:dyDescent="0.25">
      <c r="I35" s="14" t="s">
        <v>80</v>
      </c>
      <c r="J35">
        <v>30</v>
      </c>
      <c r="K35" t="s">
        <v>81</v>
      </c>
    </row>
    <row r="36" spans="9:11" x14ac:dyDescent="0.25">
      <c r="I36" s="14" t="s">
        <v>82</v>
      </c>
      <c r="J36">
        <v>20</v>
      </c>
      <c r="K36" t="s">
        <v>81</v>
      </c>
    </row>
    <row r="37" spans="9:11" x14ac:dyDescent="0.25">
      <c r="I37" s="14" t="s">
        <v>83</v>
      </c>
      <c r="J37">
        <v>500</v>
      </c>
    </row>
  </sheetData>
  <phoneticPr fontId="1" type="noConversion"/>
  <printOptions horizontalCentered="1"/>
  <pageMargins left="0.31496062992125984" right="0.43307086614173229" top="0.94488188976377963" bottom="0.39370078740157483" header="0.23622047244094491" footer="0.19685039370078741"/>
  <pageSetup paperSize="9" orientation="landscape" r:id="rId1"/>
  <headerFooter>
    <oddHeader>&amp;L&amp;10製表人：高裕雄&amp;C&amp;"標楷體,標準"&amp;24鼎基先進材料股份有限公司 SAP 硬體資源配置表
&amp;"Arial Unicode MS,標準"&amp;16DingZing Advanced Materials Inc. Hardware Resource Allocation Table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zoomScale="85" zoomScaleNormal="85" workbookViewId="0">
      <selection activeCell="C25" sqref="C25"/>
    </sheetView>
  </sheetViews>
  <sheetFormatPr defaultRowHeight="16.5" x14ac:dyDescent="0.25"/>
  <cols>
    <col min="1" max="1" width="5.875" style="1" bestFit="1" customWidth="1"/>
    <col min="2" max="2" width="14.5" bestFit="1" customWidth="1"/>
    <col min="3" max="3" width="16.875" bestFit="1" customWidth="1"/>
    <col min="4" max="4" width="22.5" bestFit="1" customWidth="1"/>
    <col min="5" max="5" width="12.125" customWidth="1"/>
    <col min="6" max="6" width="17.5" bestFit="1" customWidth="1"/>
    <col min="7" max="7" width="31.75" style="31" bestFit="1" customWidth="1"/>
    <col min="8" max="8" width="18.75" style="13" customWidth="1"/>
    <col min="9" max="9" width="5.125" customWidth="1"/>
    <col min="10" max="11" width="9" customWidth="1"/>
  </cols>
  <sheetData>
    <row r="1" spans="1:9" ht="17.25" thickBot="1" x14ac:dyDescent="0.3">
      <c r="A1" s="63" t="s">
        <v>0</v>
      </c>
      <c r="B1" s="64" t="s">
        <v>5</v>
      </c>
      <c r="C1" s="64" t="s">
        <v>4</v>
      </c>
      <c r="D1" s="65" t="s">
        <v>98</v>
      </c>
      <c r="E1" s="65" t="s">
        <v>50</v>
      </c>
      <c r="F1" s="65" t="s">
        <v>49</v>
      </c>
      <c r="G1" s="66" t="s">
        <v>86</v>
      </c>
      <c r="H1" s="14" t="s">
        <v>3</v>
      </c>
      <c r="I1" s="14">
        <v>100</v>
      </c>
    </row>
    <row r="2" spans="1:9" x14ac:dyDescent="0.25">
      <c r="A2" s="131">
        <v>1</v>
      </c>
      <c r="B2" s="71" t="s">
        <v>1</v>
      </c>
      <c r="C2" s="72" t="s">
        <v>8</v>
      </c>
      <c r="D2" s="72">
        <v>65536</v>
      </c>
      <c r="E2" s="72">
        <v>24</v>
      </c>
      <c r="F2" s="72" t="s">
        <v>13</v>
      </c>
      <c r="G2" s="73"/>
      <c r="H2" s="14" t="s">
        <v>52</v>
      </c>
      <c r="I2" s="14">
        <v>100</v>
      </c>
    </row>
    <row r="3" spans="1:9" x14ac:dyDescent="0.25">
      <c r="A3" s="132"/>
      <c r="B3" s="76" t="s">
        <v>6</v>
      </c>
      <c r="C3" s="89" t="s">
        <v>122</v>
      </c>
      <c r="D3" s="76"/>
      <c r="E3" s="76"/>
      <c r="F3" s="76"/>
      <c r="G3" s="77"/>
      <c r="H3" s="14" t="s">
        <v>53</v>
      </c>
      <c r="I3" s="14">
        <v>350</v>
      </c>
    </row>
    <row r="4" spans="1:9" x14ac:dyDescent="0.25">
      <c r="A4" s="132"/>
      <c r="B4" s="76" t="s">
        <v>6</v>
      </c>
      <c r="C4" s="76" t="s">
        <v>10</v>
      </c>
      <c r="D4" s="76"/>
      <c r="E4" s="76"/>
      <c r="F4" s="76"/>
      <c r="G4" s="77"/>
      <c r="H4" s="14" t="s">
        <v>54</v>
      </c>
      <c r="I4" s="14">
        <v>50</v>
      </c>
    </row>
    <row r="5" spans="1:9" ht="17.25" thickBot="1" x14ac:dyDescent="0.3">
      <c r="A5" s="133"/>
      <c r="B5" s="20" t="s">
        <v>7</v>
      </c>
      <c r="C5" s="20" t="s">
        <v>11</v>
      </c>
      <c r="D5" s="20"/>
      <c r="E5" s="20"/>
      <c r="F5" s="20"/>
      <c r="G5" s="78"/>
      <c r="H5" s="14" t="s">
        <v>55</v>
      </c>
      <c r="I5" s="14">
        <v>200</v>
      </c>
    </row>
    <row r="6" spans="1:9" ht="17.25" thickBot="1" x14ac:dyDescent="0.3">
      <c r="A6" s="25" t="s">
        <v>2</v>
      </c>
      <c r="B6" s="4" t="s">
        <v>3</v>
      </c>
      <c r="C6" s="4" t="s">
        <v>12</v>
      </c>
      <c r="D6" s="4">
        <v>28672</v>
      </c>
      <c r="E6" s="69" t="s">
        <v>113</v>
      </c>
      <c r="F6" s="4">
        <f>SUM(I1:I5)</f>
        <v>800</v>
      </c>
      <c r="G6" s="70" t="s">
        <v>101</v>
      </c>
    </row>
    <row r="7" spans="1:9" x14ac:dyDescent="0.25">
      <c r="A7" s="134">
        <v>2</v>
      </c>
      <c r="B7" s="79" t="s">
        <v>108</v>
      </c>
      <c r="C7" s="72" t="s">
        <v>109</v>
      </c>
      <c r="D7" s="72">
        <v>131072</v>
      </c>
      <c r="E7" s="72">
        <v>24</v>
      </c>
      <c r="F7" s="72" t="s">
        <v>110</v>
      </c>
      <c r="G7" s="73"/>
      <c r="H7" s="14" t="s">
        <v>56</v>
      </c>
      <c r="I7" s="14">
        <v>100</v>
      </c>
    </row>
    <row r="8" spans="1:9" x14ac:dyDescent="0.25">
      <c r="A8" s="135"/>
      <c r="B8" s="2" t="s">
        <v>6</v>
      </c>
      <c r="C8" s="90" t="s">
        <v>123</v>
      </c>
      <c r="D8" s="2"/>
      <c r="E8" s="2"/>
      <c r="F8" s="2"/>
      <c r="G8" s="30"/>
      <c r="H8" s="14" t="s">
        <v>57</v>
      </c>
      <c r="I8" s="14">
        <v>127</v>
      </c>
    </row>
    <row r="9" spans="1:9" x14ac:dyDescent="0.25">
      <c r="A9" s="135"/>
      <c r="B9" s="2" t="s">
        <v>6</v>
      </c>
      <c r="C9" s="2" t="s">
        <v>16</v>
      </c>
      <c r="D9" s="2"/>
      <c r="E9" s="2"/>
      <c r="F9" s="2"/>
      <c r="G9" s="30"/>
      <c r="H9" s="14" t="s">
        <v>58</v>
      </c>
      <c r="I9" s="14">
        <v>60</v>
      </c>
    </row>
    <row r="10" spans="1:9" ht="17.25" thickBot="1" x14ac:dyDescent="0.3">
      <c r="A10" s="136"/>
      <c r="B10" s="3" t="s">
        <v>7</v>
      </c>
      <c r="C10" s="3" t="s">
        <v>17</v>
      </c>
      <c r="D10" s="3"/>
      <c r="E10" s="3"/>
      <c r="F10" s="3"/>
      <c r="G10" s="75"/>
      <c r="H10" s="14" t="s">
        <v>59</v>
      </c>
      <c r="I10" s="14">
        <v>50</v>
      </c>
    </row>
    <row r="11" spans="1:9" ht="17.25" thickBot="1" x14ac:dyDescent="0.3">
      <c r="A11" s="25" t="s">
        <v>14</v>
      </c>
      <c r="B11" s="4"/>
      <c r="C11" s="4"/>
      <c r="D11" s="4"/>
      <c r="E11" s="4"/>
      <c r="F11" s="4"/>
      <c r="G11" s="74"/>
    </row>
    <row r="12" spans="1:9" x14ac:dyDescent="0.25">
      <c r="A12" s="131">
        <v>3</v>
      </c>
      <c r="B12" s="71" t="s">
        <v>21</v>
      </c>
      <c r="C12" s="72" t="s">
        <v>22</v>
      </c>
      <c r="D12" s="72">
        <v>65536</v>
      </c>
      <c r="E12" s="72">
        <v>24</v>
      </c>
      <c r="F12" s="72" t="s">
        <v>23</v>
      </c>
      <c r="G12" s="73"/>
      <c r="H12" s="14" t="s">
        <v>19</v>
      </c>
      <c r="I12" s="14">
        <v>100</v>
      </c>
    </row>
    <row r="13" spans="1:9" x14ac:dyDescent="0.25">
      <c r="A13" s="135"/>
      <c r="B13" s="2" t="s">
        <v>45</v>
      </c>
      <c r="C13" s="2" t="s">
        <v>46</v>
      </c>
      <c r="D13" s="62" t="s">
        <v>47</v>
      </c>
      <c r="E13" s="62"/>
      <c r="F13" s="2"/>
      <c r="G13" s="30"/>
      <c r="H13" s="14" t="s">
        <v>61</v>
      </c>
      <c r="I13" s="14">
        <v>125</v>
      </c>
    </row>
    <row r="14" spans="1:9" x14ac:dyDescent="0.25">
      <c r="A14" s="135"/>
      <c r="B14" s="2" t="s">
        <v>6</v>
      </c>
      <c r="C14" s="90" t="s">
        <v>124</v>
      </c>
      <c r="D14" s="2"/>
      <c r="E14" s="2"/>
      <c r="F14" s="2"/>
      <c r="G14" s="30"/>
      <c r="H14" s="14" t="s">
        <v>62</v>
      </c>
      <c r="I14" s="14">
        <v>125</v>
      </c>
    </row>
    <row r="15" spans="1:9" x14ac:dyDescent="0.25">
      <c r="A15" s="135"/>
      <c r="B15" s="2" t="s">
        <v>6</v>
      </c>
      <c r="C15" s="2" t="s">
        <v>25</v>
      </c>
      <c r="D15" s="2"/>
      <c r="E15" s="2"/>
      <c r="F15" s="2"/>
      <c r="G15" s="30"/>
      <c r="H15" s="14" t="s">
        <v>63</v>
      </c>
      <c r="I15" s="14">
        <v>125</v>
      </c>
    </row>
    <row r="16" spans="1:9" ht="17.25" thickBot="1" x14ac:dyDescent="0.3">
      <c r="A16" s="136"/>
      <c r="B16" s="3" t="s">
        <v>7</v>
      </c>
      <c r="C16" s="3" t="s">
        <v>26</v>
      </c>
      <c r="D16" s="3"/>
      <c r="E16" s="3"/>
      <c r="F16" s="3"/>
      <c r="G16" s="75"/>
      <c r="H16" s="14" t="s">
        <v>64</v>
      </c>
      <c r="I16" s="14">
        <v>125</v>
      </c>
    </row>
    <row r="17" spans="1:10" ht="17.25" thickBot="1" x14ac:dyDescent="0.3">
      <c r="A17" s="80" t="s">
        <v>36</v>
      </c>
      <c r="B17" s="81" t="s">
        <v>19</v>
      </c>
      <c r="C17" s="81" t="s">
        <v>20</v>
      </c>
      <c r="D17" s="82" t="s">
        <v>111</v>
      </c>
      <c r="E17" s="83" t="s">
        <v>114</v>
      </c>
      <c r="F17" s="81">
        <f>SUM(I12:I18)</f>
        <v>680</v>
      </c>
      <c r="G17" s="84" t="s">
        <v>115</v>
      </c>
      <c r="H17" s="14" t="s">
        <v>65</v>
      </c>
      <c r="I17" s="14">
        <v>30</v>
      </c>
    </row>
    <row r="18" spans="1:10" x14ac:dyDescent="0.25">
      <c r="A18" s="134">
        <v>4</v>
      </c>
      <c r="B18" s="79" t="s">
        <v>29</v>
      </c>
      <c r="C18" s="72" t="s">
        <v>32</v>
      </c>
      <c r="D18" s="72" t="s">
        <v>112</v>
      </c>
      <c r="E18" s="72">
        <v>24</v>
      </c>
      <c r="F18" s="72" t="s">
        <v>48</v>
      </c>
      <c r="G18" s="88"/>
      <c r="H18" s="14" t="s">
        <v>66</v>
      </c>
      <c r="I18" s="14">
        <v>50</v>
      </c>
    </row>
    <row r="19" spans="1:10" x14ac:dyDescent="0.25">
      <c r="A19" s="135"/>
      <c r="B19" s="2" t="s">
        <v>6</v>
      </c>
      <c r="C19" s="2" t="s">
        <v>30</v>
      </c>
      <c r="D19" s="2"/>
      <c r="E19" s="2"/>
      <c r="F19" s="2"/>
      <c r="G19" s="30"/>
    </row>
    <row r="20" spans="1:10" x14ac:dyDescent="0.25">
      <c r="A20" s="135"/>
      <c r="B20" s="2" t="s">
        <v>6</v>
      </c>
      <c r="C20" s="90" t="s">
        <v>125</v>
      </c>
      <c r="D20" s="2"/>
      <c r="E20" s="2"/>
      <c r="F20" s="2"/>
      <c r="G20" s="30"/>
      <c r="H20" s="14" t="s">
        <v>27</v>
      </c>
      <c r="I20" s="14">
        <v>100</v>
      </c>
    </row>
    <row r="21" spans="1:10" ht="17.25" thickBot="1" x14ac:dyDescent="0.3">
      <c r="A21" s="136"/>
      <c r="B21" s="3" t="s">
        <v>7</v>
      </c>
      <c r="C21" s="3" t="s">
        <v>33</v>
      </c>
      <c r="D21" s="3"/>
      <c r="E21" s="3"/>
      <c r="F21" s="3"/>
      <c r="G21" s="75"/>
      <c r="H21" s="14" t="s">
        <v>70</v>
      </c>
      <c r="I21" s="14">
        <v>400</v>
      </c>
    </row>
    <row r="22" spans="1:10" x14ac:dyDescent="0.25">
      <c r="A22" s="85" t="s">
        <v>35</v>
      </c>
      <c r="B22" s="86" t="s">
        <v>27</v>
      </c>
      <c r="C22" s="86" t="s">
        <v>28</v>
      </c>
      <c r="D22" s="86" t="s">
        <v>121</v>
      </c>
      <c r="E22" s="86" t="s">
        <v>119</v>
      </c>
      <c r="F22" s="86">
        <f>SUM(I20:I22)</f>
        <v>550</v>
      </c>
      <c r="G22" s="87" t="s">
        <v>118</v>
      </c>
      <c r="H22" s="14" t="s">
        <v>54</v>
      </c>
      <c r="I22">
        <v>50</v>
      </c>
    </row>
    <row r="23" spans="1:10" ht="17.25" thickBot="1" x14ac:dyDescent="0.3">
      <c r="A23" s="68" t="s">
        <v>107</v>
      </c>
      <c r="B23" s="67" t="s">
        <v>56</v>
      </c>
      <c r="C23" s="67" t="s">
        <v>18</v>
      </c>
      <c r="D23" s="67">
        <v>32768</v>
      </c>
      <c r="E23" s="38" t="s">
        <v>120</v>
      </c>
      <c r="F23" s="67">
        <f>SUM(I19:I22)</f>
        <v>550</v>
      </c>
      <c r="G23" s="44" t="s">
        <v>118</v>
      </c>
    </row>
    <row r="24" spans="1:10" x14ac:dyDescent="0.25">
      <c r="A24" s="131">
        <v>5</v>
      </c>
      <c r="B24" s="71" t="s">
        <v>37</v>
      </c>
      <c r="C24" s="72" t="s">
        <v>39</v>
      </c>
      <c r="D24" s="72">
        <v>131072</v>
      </c>
      <c r="E24" s="72">
        <v>48</v>
      </c>
      <c r="F24" s="72" t="s">
        <v>40</v>
      </c>
      <c r="G24" s="88"/>
      <c r="H24" s="14" t="s">
        <v>71</v>
      </c>
      <c r="I24">
        <v>127</v>
      </c>
    </row>
    <row r="25" spans="1:10" x14ac:dyDescent="0.25">
      <c r="A25" s="135"/>
      <c r="B25" s="2" t="s">
        <v>6</v>
      </c>
      <c r="C25" s="90" t="s">
        <v>134</v>
      </c>
      <c r="D25" s="2"/>
      <c r="E25" s="2"/>
      <c r="F25" s="2"/>
      <c r="G25" s="30"/>
    </row>
    <row r="26" spans="1:10" x14ac:dyDescent="0.25">
      <c r="A26" s="135"/>
      <c r="B26" s="2" t="s">
        <v>6</v>
      </c>
      <c r="C26" s="2" t="s">
        <v>133</v>
      </c>
      <c r="D26" s="2"/>
      <c r="E26" s="2"/>
      <c r="F26" s="2"/>
      <c r="G26" s="30"/>
      <c r="H26" s="14" t="s">
        <v>38</v>
      </c>
      <c r="I26">
        <v>300</v>
      </c>
    </row>
    <row r="27" spans="1:10" ht="17.25" thickBot="1" x14ac:dyDescent="0.3">
      <c r="A27" s="136"/>
      <c r="B27" s="3" t="s">
        <v>7</v>
      </c>
      <c r="C27" s="3" t="s">
        <v>43</v>
      </c>
      <c r="D27" s="3"/>
      <c r="E27" s="3"/>
      <c r="F27" s="3">
        <f>SUM(I26,I28,I29,I30,I31,I32,I33,I36)</f>
        <v>1850</v>
      </c>
      <c r="G27" s="75"/>
      <c r="H27" s="23" t="s">
        <v>52</v>
      </c>
      <c r="I27">
        <v>80</v>
      </c>
      <c r="J27" t="s">
        <v>81</v>
      </c>
    </row>
    <row r="28" spans="1:10" ht="17.25" thickBot="1" x14ac:dyDescent="0.3">
      <c r="A28" s="91" t="s">
        <v>34</v>
      </c>
      <c r="B28" s="92" t="s">
        <v>38</v>
      </c>
      <c r="C28" s="92" t="s">
        <v>44</v>
      </c>
      <c r="D28" s="93" t="s">
        <v>116</v>
      </c>
      <c r="E28" s="93" t="s">
        <v>117</v>
      </c>
      <c r="F28" s="92">
        <f>SUM(I27,I34,I35)</f>
        <v>130</v>
      </c>
      <c r="G28" s="94" t="s">
        <v>102</v>
      </c>
      <c r="H28" s="14" t="s">
        <v>74</v>
      </c>
      <c r="I28">
        <v>200</v>
      </c>
    </row>
    <row r="29" spans="1:10" x14ac:dyDescent="0.25">
      <c r="C29" s="56"/>
      <c r="D29" s="57"/>
      <c r="E29" s="57"/>
      <c r="F29" s="57"/>
      <c r="H29" s="14" t="s">
        <v>75</v>
      </c>
      <c r="I29">
        <v>200</v>
      </c>
    </row>
    <row r="30" spans="1:10" x14ac:dyDescent="0.25">
      <c r="C30" s="14"/>
      <c r="D30" s="59"/>
      <c r="E30" s="53"/>
      <c r="F30" s="53"/>
      <c r="H30" s="14" t="s">
        <v>76</v>
      </c>
      <c r="I30">
        <v>200</v>
      </c>
    </row>
    <row r="31" spans="1:10" x14ac:dyDescent="0.25">
      <c r="H31" s="14" t="s">
        <v>77</v>
      </c>
      <c r="I31">
        <v>200</v>
      </c>
    </row>
    <row r="32" spans="1:10" x14ac:dyDescent="0.25">
      <c r="H32" s="14" t="s">
        <v>78</v>
      </c>
      <c r="I32">
        <v>200</v>
      </c>
    </row>
    <row r="33" spans="8:10" x14ac:dyDescent="0.25">
      <c r="H33" s="14" t="s">
        <v>79</v>
      </c>
      <c r="I33">
        <v>50</v>
      </c>
    </row>
    <row r="34" spans="8:10" x14ac:dyDescent="0.25">
      <c r="H34" s="14" t="s">
        <v>80</v>
      </c>
      <c r="I34">
        <v>30</v>
      </c>
      <c r="J34" t="s">
        <v>81</v>
      </c>
    </row>
    <row r="35" spans="8:10" x14ac:dyDescent="0.25">
      <c r="H35" s="14" t="s">
        <v>82</v>
      </c>
      <c r="I35">
        <v>20</v>
      </c>
      <c r="J35" t="s">
        <v>81</v>
      </c>
    </row>
    <row r="36" spans="8:10" x14ac:dyDescent="0.25">
      <c r="H36" s="14" t="s">
        <v>83</v>
      </c>
      <c r="I36">
        <v>500</v>
      </c>
    </row>
  </sheetData>
  <mergeCells count="5">
    <mergeCell ref="A2:A5"/>
    <mergeCell ref="A7:A10"/>
    <mergeCell ref="A12:A16"/>
    <mergeCell ref="A18:A21"/>
    <mergeCell ref="A24:A27"/>
  </mergeCells>
  <phoneticPr fontId="1" type="noConversion"/>
  <printOptions horizontalCentered="1"/>
  <pageMargins left="0.59055118110236227" right="0.59055118110236227" top="0.94488188976377963" bottom="0.39370078740157483" header="0.19685039370078741" footer="0.19685039370078741"/>
  <pageSetup paperSize="9" orientation="landscape" r:id="rId1"/>
  <headerFooter>
    <oddHeader>&amp;C&amp;"標楷體,標準"&amp;24鼎基化學股份有限公司SAP硬體配置表
&amp;"Arial Unicode MS,標準"&amp;16DingZing Chemical Co. Ltd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C1" zoomScale="85" zoomScaleNormal="85" workbookViewId="0">
      <selection activeCell="M34" sqref="M34"/>
    </sheetView>
  </sheetViews>
  <sheetFormatPr defaultRowHeight="16.5" x14ac:dyDescent="0.25"/>
  <cols>
    <col min="1" max="1" width="5.875" bestFit="1" customWidth="1"/>
    <col min="2" max="2" width="14.5" bestFit="1" customWidth="1"/>
    <col min="3" max="3" width="16.875" bestFit="1" customWidth="1"/>
    <col min="4" max="4" width="23.25" bestFit="1" customWidth="1"/>
    <col min="5" max="5" width="12.125" bestFit="1" customWidth="1"/>
    <col min="6" max="6" width="17.5" bestFit="1" customWidth="1"/>
    <col min="7" max="7" width="20.25" bestFit="1" customWidth="1"/>
    <col min="8" max="8" width="31.75" bestFit="1" customWidth="1"/>
    <col min="9" max="9" width="7" customWidth="1"/>
    <col min="10" max="10" width="19.25" customWidth="1"/>
    <col min="11" max="11" width="5.25" customWidth="1"/>
    <col min="12" max="12" width="4.125" customWidth="1"/>
    <col min="13" max="13" width="30.75" bestFit="1" customWidth="1"/>
  </cols>
  <sheetData>
    <row r="1" spans="1:11" ht="17.25" thickBot="1" x14ac:dyDescent="0.3">
      <c r="A1" s="5" t="s">
        <v>0</v>
      </c>
      <c r="B1" s="6" t="s">
        <v>5</v>
      </c>
      <c r="C1" s="6" t="s">
        <v>4</v>
      </c>
      <c r="D1" s="19" t="s">
        <v>98</v>
      </c>
      <c r="E1" s="18" t="s">
        <v>50</v>
      </c>
      <c r="F1" s="18" t="s">
        <v>49</v>
      </c>
      <c r="G1" s="18" t="s">
        <v>97</v>
      </c>
      <c r="H1" s="32" t="s">
        <v>86</v>
      </c>
      <c r="I1" s="45"/>
      <c r="J1" s="14" t="s">
        <v>51</v>
      </c>
      <c r="K1" s="14">
        <v>100</v>
      </c>
    </row>
    <row r="2" spans="1:11" x14ac:dyDescent="0.25">
      <c r="A2" s="24">
        <v>1</v>
      </c>
      <c r="B2" s="15" t="s">
        <v>1</v>
      </c>
      <c r="C2" s="15" t="s">
        <v>8</v>
      </c>
      <c r="D2" s="15">
        <v>65536</v>
      </c>
      <c r="E2" s="16">
        <v>24</v>
      </c>
      <c r="F2" s="16" t="s">
        <v>13</v>
      </c>
      <c r="G2" s="16"/>
      <c r="H2" s="33"/>
      <c r="I2" s="49"/>
      <c r="J2" s="14" t="s">
        <v>52</v>
      </c>
      <c r="K2" s="14">
        <v>100</v>
      </c>
    </row>
    <row r="3" spans="1:11" x14ac:dyDescent="0.25">
      <c r="A3" s="25"/>
      <c r="B3" s="4" t="s">
        <v>6</v>
      </c>
      <c r="C3" s="4" t="s">
        <v>9</v>
      </c>
      <c r="D3" s="4"/>
      <c r="E3" s="9"/>
      <c r="F3" s="2"/>
      <c r="G3" s="10"/>
      <c r="H3" s="30"/>
      <c r="I3" s="46"/>
      <c r="J3" s="14" t="s">
        <v>53</v>
      </c>
      <c r="K3" s="14">
        <v>350</v>
      </c>
    </row>
    <row r="4" spans="1:11" x14ac:dyDescent="0.25">
      <c r="A4" s="26"/>
      <c r="B4" s="2" t="s">
        <v>6</v>
      </c>
      <c r="C4" s="2" t="s">
        <v>10</v>
      </c>
      <c r="D4" s="2"/>
      <c r="E4" s="10"/>
      <c r="F4" s="2"/>
      <c r="G4" s="10"/>
      <c r="H4" s="30"/>
      <c r="I4" s="46"/>
      <c r="J4" s="14" t="s">
        <v>54</v>
      </c>
      <c r="K4" s="14">
        <v>50</v>
      </c>
    </row>
    <row r="5" spans="1:11" x14ac:dyDescent="0.25">
      <c r="A5" s="26"/>
      <c r="B5" s="2" t="s">
        <v>7</v>
      </c>
      <c r="C5" s="2" t="s">
        <v>11</v>
      </c>
      <c r="D5" s="2"/>
      <c r="E5" s="10"/>
      <c r="F5" s="2"/>
      <c r="G5" s="10"/>
      <c r="H5" s="30"/>
      <c r="I5" s="46"/>
      <c r="J5" s="14" t="s">
        <v>55</v>
      </c>
      <c r="K5" s="14">
        <v>200</v>
      </c>
    </row>
    <row r="6" spans="1:11" x14ac:dyDescent="0.25">
      <c r="A6" s="26" t="s">
        <v>2</v>
      </c>
      <c r="B6" s="2" t="s">
        <v>3</v>
      </c>
      <c r="C6" s="2" t="s">
        <v>12</v>
      </c>
      <c r="D6" s="38">
        <v>15360</v>
      </c>
      <c r="E6" s="39">
        <v>7</v>
      </c>
      <c r="F6" s="39">
        <v>900</v>
      </c>
      <c r="G6" s="10">
        <v>612</v>
      </c>
      <c r="H6" s="44" t="s">
        <v>91</v>
      </c>
      <c r="I6" s="50"/>
      <c r="J6" s="13"/>
    </row>
    <row r="7" spans="1:11" ht="17.25" thickBot="1" x14ac:dyDescent="0.3">
      <c r="A7" s="40" t="s">
        <v>88</v>
      </c>
      <c r="B7" s="41" t="s">
        <v>87</v>
      </c>
      <c r="C7" s="41" t="s">
        <v>89</v>
      </c>
      <c r="D7" s="41">
        <v>15360</v>
      </c>
      <c r="E7" s="42">
        <v>4</v>
      </c>
      <c r="F7" s="21">
        <v>337</v>
      </c>
      <c r="G7" s="10">
        <v>69</v>
      </c>
      <c r="H7" s="43" t="s">
        <v>90</v>
      </c>
      <c r="I7" s="50"/>
      <c r="J7" s="13"/>
    </row>
    <row r="8" spans="1:11" x14ac:dyDescent="0.25">
      <c r="A8" s="24">
        <v>2</v>
      </c>
      <c r="B8" s="15" t="s">
        <v>67</v>
      </c>
      <c r="C8" s="15" t="s">
        <v>103</v>
      </c>
      <c r="D8" s="15">
        <v>131072</v>
      </c>
      <c r="E8" s="16">
        <v>24</v>
      </c>
      <c r="F8" s="61" t="s">
        <v>104</v>
      </c>
      <c r="G8" s="16"/>
      <c r="H8" s="33"/>
      <c r="I8" s="49"/>
      <c r="J8" s="14" t="s">
        <v>56</v>
      </c>
      <c r="K8" s="14">
        <v>100</v>
      </c>
    </row>
    <row r="9" spans="1:11" x14ac:dyDescent="0.25">
      <c r="A9" s="25"/>
      <c r="B9" s="4" t="s">
        <v>6</v>
      </c>
      <c r="C9" s="4" t="s">
        <v>15</v>
      </c>
      <c r="D9" s="4"/>
      <c r="E9" s="9"/>
      <c r="F9" s="2"/>
      <c r="G9" s="10"/>
      <c r="H9" s="30"/>
      <c r="I9" s="46"/>
      <c r="J9" s="14" t="s">
        <v>57</v>
      </c>
      <c r="K9" s="14">
        <v>127</v>
      </c>
    </row>
    <row r="10" spans="1:11" x14ac:dyDescent="0.25">
      <c r="A10" s="26"/>
      <c r="B10" s="2" t="s">
        <v>6</v>
      </c>
      <c r="C10" s="2" t="s">
        <v>16</v>
      </c>
      <c r="D10" s="2"/>
      <c r="E10" s="10"/>
      <c r="G10" s="10"/>
      <c r="H10" s="30"/>
      <c r="I10" s="46"/>
      <c r="J10" s="14" t="s">
        <v>58</v>
      </c>
      <c r="K10" s="14">
        <v>60</v>
      </c>
    </row>
    <row r="11" spans="1:11" x14ac:dyDescent="0.25">
      <c r="A11" s="26"/>
      <c r="B11" s="2" t="s">
        <v>7</v>
      </c>
      <c r="C11" s="2" t="s">
        <v>17</v>
      </c>
      <c r="D11" s="2"/>
      <c r="E11" s="10"/>
      <c r="F11" s="2"/>
      <c r="G11" s="10"/>
      <c r="H11" s="30"/>
      <c r="I11" s="46"/>
      <c r="J11" s="14" t="s">
        <v>59</v>
      </c>
      <c r="K11" s="14">
        <v>50</v>
      </c>
    </row>
    <row r="12" spans="1:11" ht="17.25" thickBot="1" x14ac:dyDescent="0.3">
      <c r="A12" s="26" t="s">
        <v>105</v>
      </c>
      <c r="B12" s="2"/>
      <c r="C12" s="2"/>
      <c r="D12" s="2"/>
      <c r="E12" s="10"/>
      <c r="F12" s="10"/>
      <c r="G12" s="10"/>
      <c r="H12" s="44" t="s">
        <v>106</v>
      </c>
      <c r="I12" s="47"/>
      <c r="J12" s="13"/>
    </row>
    <row r="13" spans="1:11" x14ac:dyDescent="0.25">
      <c r="A13" s="24">
        <v>3</v>
      </c>
      <c r="B13" s="15" t="s">
        <v>21</v>
      </c>
      <c r="C13" s="15" t="s">
        <v>22</v>
      </c>
      <c r="D13" s="15">
        <v>65536</v>
      </c>
      <c r="E13" s="16">
        <v>24</v>
      </c>
      <c r="F13" s="60" t="s">
        <v>23</v>
      </c>
      <c r="G13" s="16"/>
      <c r="H13" s="33"/>
      <c r="I13" s="49"/>
      <c r="J13" s="14" t="s">
        <v>60</v>
      </c>
      <c r="K13" s="14">
        <v>100</v>
      </c>
    </row>
    <row r="14" spans="1:11" x14ac:dyDescent="0.25">
      <c r="A14" s="28"/>
      <c r="B14" s="7" t="s">
        <v>45</v>
      </c>
      <c r="C14" s="7" t="s">
        <v>46</v>
      </c>
      <c r="D14" s="8" t="s">
        <v>47</v>
      </c>
      <c r="E14" s="12"/>
      <c r="F14" s="2"/>
      <c r="G14" s="10"/>
      <c r="H14" s="30"/>
      <c r="I14" s="51"/>
      <c r="J14" s="14" t="s">
        <v>61</v>
      </c>
      <c r="K14" s="14">
        <v>125</v>
      </c>
    </row>
    <row r="15" spans="1:11" x14ac:dyDescent="0.25">
      <c r="A15" s="26"/>
      <c r="B15" s="2" t="s">
        <v>6</v>
      </c>
      <c r="C15" s="2" t="s">
        <v>24</v>
      </c>
      <c r="D15" s="2"/>
      <c r="E15" s="10"/>
      <c r="F15" s="2"/>
      <c r="G15" s="10"/>
      <c r="H15" s="30"/>
      <c r="I15" s="51"/>
      <c r="J15" s="14" t="s">
        <v>62</v>
      </c>
      <c r="K15" s="14">
        <v>125</v>
      </c>
    </row>
    <row r="16" spans="1:11" x14ac:dyDescent="0.25">
      <c r="A16" s="26"/>
      <c r="B16" s="2" t="s">
        <v>6</v>
      </c>
      <c r="C16" s="2" t="s">
        <v>25</v>
      </c>
      <c r="D16" s="2"/>
      <c r="E16" s="10"/>
      <c r="F16" s="2"/>
      <c r="G16" s="10"/>
      <c r="H16" s="30"/>
      <c r="I16" s="51"/>
      <c r="J16" s="14" t="s">
        <v>63</v>
      </c>
      <c r="K16" s="14">
        <v>125</v>
      </c>
    </row>
    <row r="17" spans="1:13" x14ac:dyDescent="0.25">
      <c r="A17" s="26"/>
      <c r="B17" s="2" t="s">
        <v>7</v>
      </c>
      <c r="C17" s="2" t="s">
        <v>26</v>
      </c>
      <c r="D17" s="2"/>
      <c r="E17" s="10"/>
      <c r="F17" s="2"/>
      <c r="G17" s="10"/>
      <c r="H17" s="30"/>
      <c r="I17" s="51"/>
      <c r="J17" s="14" t="s">
        <v>64</v>
      </c>
      <c r="K17" s="14">
        <v>125</v>
      </c>
    </row>
    <row r="18" spans="1:13" x14ac:dyDescent="0.25">
      <c r="A18" s="26" t="s">
        <v>36</v>
      </c>
      <c r="B18" s="2" t="s">
        <v>27</v>
      </c>
      <c r="C18" s="2" t="s">
        <v>28</v>
      </c>
      <c r="D18" s="2">
        <v>8192</v>
      </c>
      <c r="E18" s="10">
        <v>2</v>
      </c>
      <c r="F18" s="2">
        <f>SUM(K21:K23)</f>
        <v>550</v>
      </c>
      <c r="G18" s="10">
        <v>350</v>
      </c>
      <c r="H18" s="44" t="s">
        <v>92</v>
      </c>
      <c r="I18" s="50"/>
      <c r="J18" s="14" t="s">
        <v>65</v>
      </c>
      <c r="K18" s="14">
        <v>30</v>
      </c>
    </row>
    <row r="19" spans="1:13" ht="17.25" thickBot="1" x14ac:dyDescent="0.3">
      <c r="A19" s="29" t="s">
        <v>72</v>
      </c>
      <c r="B19" s="20" t="s">
        <v>19</v>
      </c>
      <c r="C19" s="20" t="s">
        <v>20</v>
      </c>
      <c r="D19" s="41">
        <v>22528</v>
      </c>
      <c r="E19" s="42">
        <v>9</v>
      </c>
      <c r="F19" s="42">
        <v>720</v>
      </c>
      <c r="G19" s="21">
        <v>484</v>
      </c>
      <c r="H19" s="43" t="s">
        <v>92</v>
      </c>
      <c r="I19" s="50"/>
      <c r="J19" s="14" t="s">
        <v>66</v>
      </c>
      <c r="K19" s="14">
        <v>50</v>
      </c>
    </row>
    <row r="20" spans="1:13" x14ac:dyDescent="0.25">
      <c r="A20" s="24">
        <v>4</v>
      </c>
      <c r="B20" s="15" t="s">
        <v>29</v>
      </c>
      <c r="C20" s="15" t="s">
        <v>32</v>
      </c>
      <c r="D20" s="15">
        <v>16384</v>
      </c>
      <c r="E20" s="16">
        <v>24</v>
      </c>
      <c r="F20" s="16" t="s">
        <v>48</v>
      </c>
      <c r="G20" s="16"/>
      <c r="H20" s="17"/>
      <c r="I20" s="14"/>
      <c r="J20" s="13"/>
    </row>
    <row r="21" spans="1:13" x14ac:dyDescent="0.25">
      <c r="A21" s="25"/>
      <c r="B21" s="4" t="s">
        <v>6</v>
      </c>
      <c r="C21" s="4" t="s">
        <v>30</v>
      </c>
      <c r="D21" s="4"/>
      <c r="E21" s="9"/>
      <c r="F21" s="2"/>
      <c r="G21" s="10"/>
      <c r="H21" s="30"/>
      <c r="I21" s="51"/>
      <c r="J21" s="14" t="s">
        <v>69</v>
      </c>
      <c r="K21" s="14">
        <v>100</v>
      </c>
    </row>
    <row r="22" spans="1:13" x14ac:dyDescent="0.25">
      <c r="A22" s="26"/>
      <c r="B22" s="2" t="s">
        <v>6</v>
      </c>
      <c r="C22" s="2" t="s">
        <v>31</v>
      </c>
      <c r="D22" s="2"/>
      <c r="E22" s="10"/>
      <c r="F22" s="2"/>
      <c r="G22" s="10"/>
      <c r="H22" s="30"/>
      <c r="I22" s="51"/>
      <c r="J22" s="14" t="s">
        <v>70</v>
      </c>
      <c r="K22" s="14">
        <v>400</v>
      </c>
    </row>
    <row r="23" spans="1:13" x14ac:dyDescent="0.25">
      <c r="A23" s="26"/>
      <c r="B23" s="2" t="s">
        <v>7</v>
      </c>
      <c r="C23" s="2" t="s">
        <v>33</v>
      </c>
      <c r="D23" s="2"/>
      <c r="E23" s="10"/>
      <c r="F23" s="2"/>
      <c r="G23" s="10"/>
      <c r="H23" s="30"/>
      <c r="I23" s="51"/>
      <c r="J23" s="14" t="s">
        <v>54</v>
      </c>
      <c r="K23">
        <v>50</v>
      </c>
    </row>
    <row r="24" spans="1:13" ht="17.25" thickBot="1" x14ac:dyDescent="0.3">
      <c r="A24" s="27" t="s">
        <v>35</v>
      </c>
      <c r="B24" s="3" t="s">
        <v>71</v>
      </c>
      <c r="C24" s="3" t="s">
        <v>84</v>
      </c>
      <c r="D24" s="3">
        <v>8192</v>
      </c>
      <c r="E24" s="11">
        <v>8</v>
      </c>
      <c r="F24" s="21">
        <v>127</v>
      </c>
      <c r="G24" s="21">
        <v>0</v>
      </c>
      <c r="H24" s="22"/>
      <c r="I24" s="14"/>
      <c r="J24" s="13"/>
    </row>
    <row r="25" spans="1:13" x14ac:dyDescent="0.25">
      <c r="A25" s="24">
        <v>5</v>
      </c>
      <c r="B25" s="15" t="s">
        <v>37</v>
      </c>
      <c r="C25" s="15" t="s">
        <v>39</v>
      </c>
      <c r="D25" s="15">
        <v>131072</v>
      </c>
      <c r="E25" s="16">
        <v>48</v>
      </c>
      <c r="F25" s="16" t="s">
        <v>40</v>
      </c>
      <c r="G25" s="16"/>
      <c r="H25" s="17"/>
      <c r="I25" s="14"/>
      <c r="J25" s="14" t="s">
        <v>71</v>
      </c>
      <c r="K25">
        <v>127</v>
      </c>
    </row>
    <row r="26" spans="1:13" x14ac:dyDescent="0.25">
      <c r="A26" s="25"/>
      <c r="B26" s="4" t="s">
        <v>6</v>
      </c>
      <c r="C26" s="4" t="s">
        <v>41</v>
      </c>
      <c r="D26" s="4"/>
      <c r="E26" s="9"/>
      <c r="F26" s="2"/>
      <c r="G26" s="10"/>
      <c r="H26" s="30"/>
      <c r="I26" s="51"/>
      <c r="J26" s="13"/>
    </row>
    <row r="27" spans="1:13" x14ac:dyDescent="0.25">
      <c r="A27" s="26"/>
      <c r="B27" s="2" t="s">
        <v>6</v>
      </c>
      <c r="C27" s="2" t="s">
        <v>42</v>
      </c>
      <c r="D27" s="2"/>
      <c r="E27" s="10"/>
      <c r="F27" s="2"/>
      <c r="G27" s="10"/>
      <c r="H27" s="30"/>
      <c r="I27" s="51"/>
      <c r="J27" s="48" t="s">
        <v>38</v>
      </c>
      <c r="K27">
        <v>300</v>
      </c>
    </row>
    <row r="28" spans="1:13" x14ac:dyDescent="0.25">
      <c r="A28" s="26"/>
      <c r="B28" s="2" t="s">
        <v>7</v>
      </c>
      <c r="C28" s="2" t="s">
        <v>43</v>
      </c>
      <c r="D28" s="2"/>
      <c r="E28" s="10"/>
      <c r="F28" s="38">
        <v>2000</v>
      </c>
      <c r="G28" s="10">
        <v>1288</v>
      </c>
      <c r="H28" s="30"/>
      <c r="I28" s="51"/>
      <c r="J28" s="95" t="s">
        <v>52</v>
      </c>
      <c r="K28" s="96">
        <v>80</v>
      </c>
      <c r="L28" s="96" t="s">
        <v>81</v>
      </c>
      <c r="M28" t="s">
        <v>131</v>
      </c>
    </row>
    <row r="29" spans="1:13" ht="17.25" thickBot="1" x14ac:dyDescent="0.3">
      <c r="A29" s="27" t="s">
        <v>34</v>
      </c>
      <c r="B29" s="3" t="s">
        <v>38</v>
      </c>
      <c r="C29" s="3" t="s">
        <v>44</v>
      </c>
      <c r="D29" s="41">
        <v>126976</v>
      </c>
      <c r="E29" s="42">
        <v>23</v>
      </c>
      <c r="F29" s="3">
        <f>SUM(K28,K34,K35)</f>
        <v>130</v>
      </c>
      <c r="G29" s="11">
        <v>67</v>
      </c>
      <c r="H29" s="37" t="s">
        <v>85</v>
      </c>
      <c r="I29" s="52"/>
      <c r="J29" s="48" t="s">
        <v>74</v>
      </c>
      <c r="K29">
        <v>200</v>
      </c>
    </row>
    <row r="30" spans="1:13" x14ac:dyDescent="0.25">
      <c r="A30" s="54"/>
      <c r="B30" s="55"/>
      <c r="C30" s="56" t="s">
        <v>100</v>
      </c>
      <c r="D30" s="57" t="str">
        <f>SUM(D6,D7,D18,D19,D29) &amp; "/" &amp; SUM(D2,D8,D13,D25)</f>
        <v>188416/393216</v>
      </c>
      <c r="E30" s="57" t="str">
        <f>SUM(E6:E7,E18:E19,E29) &amp; "/" &amp; SUM(E2,E8,E13,E25)</f>
        <v>45/120</v>
      </c>
      <c r="F30" s="57" t="str">
        <f>SUM(F6,F7,F18,F19,F28,F29) &amp; "/" &amp; 11174</f>
        <v>4637/11174</v>
      </c>
      <c r="G30" s="55">
        <f>SUM(G6,G7,G18,G19,G28,G29)</f>
        <v>2870</v>
      </c>
      <c r="H30" s="58"/>
      <c r="I30" s="31"/>
      <c r="J30" s="48" t="s">
        <v>75</v>
      </c>
      <c r="K30">
        <v>200</v>
      </c>
    </row>
    <row r="31" spans="1:13" x14ac:dyDescent="0.25">
      <c r="A31" s="13"/>
      <c r="B31" s="13"/>
      <c r="C31" s="14" t="s">
        <v>99</v>
      </c>
      <c r="D31" s="59">
        <f>SUM(D6,D7,D18,D19,D29)/SUM(D2,D8,D13,D25)</f>
        <v>0.47916666666666669</v>
      </c>
      <c r="E31" s="59">
        <f>SUM(E6:E7,E18:E19,E29)/SUM(E2,E8,E13,E25)</f>
        <v>0.375</v>
      </c>
      <c r="F31" s="59">
        <f>SUM(F6,F7,F18,F19,F28,F29)/11174</f>
        <v>0.41498120637193486</v>
      </c>
      <c r="G31" s="59">
        <f>SUM(G6,G7,G18,G19,G28,G29)/SUM(F6,F7,F18,F19,F28,F29)</f>
        <v>0.618934656027604</v>
      </c>
      <c r="H31" s="13"/>
      <c r="J31" s="48" t="s">
        <v>76</v>
      </c>
      <c r="K31">
        <v>200</v>
      </c>
    </row>
    <row r="32" spans="1:13" x14ac:dyDescent="0.25">
      <c r="J32" s="48" t="s">
        <v>78</v>
      </c>
      <c r="K32">
        <v>200</v>
      </c>
    </row>
    <row r="33" spans="10:12" x14ac:dyDescent="0.25">
      <c r="J33" s="48" t="s">
        <v>93</v>
      </c>
      <c r="K33">
        <v>50</v>
      </c>
    </row>
    <row r="34" spans="10:12" x14ac:dyDescent="0.25">
      <c r="J34" s="97" t="s">
        <v>94</v>
      </c>
      <c r="K34" s="98">
        <v>30</v>
      </c>
      <c r="L34" s="98" t="s">
        <v>81</v>
      </c>
    </row>
    <row r="35" spans="10:12" x14ac:dyDescent="0.25">
      <c r="J35" s="97" t="s">
        <v>95</v>
      </c>
      <c r="K35" s="98">
        <v>20</v>
      </c>
      <c r="L35" s="98" t="s">
        <v>81</v>
      </c>
    </row>
    <row r="36" spans="10:12" x14ac:dyDescent="0.25">
      <c r="J36" s="48" t="s">
        <v>96</v>
      </c>
      <c r="K36">
        <v>500</v>
      </c>
    </row>
  </sheetData>
  <phoneticPr fontId="1" type="noConversion"/>
  <printOptions horizontalCentered="1" verticalCentered="1"/>
  <pageMargins left="0.19685039370078741" right="0.19685039370078741" top="0.51181102362204722" bottom="0.19685039370078741" header="0.19685039370078741" footer="0.19685039370078741"/>
  <pageSetup paperSize="9" orientation="landscape" r:id="rId1"/>
  <headerFooter>
    <oddHeader>&amp;C&amp;"標楷體,標準"&amp;16鼎基化學股份有限公司SAP 硬體配置預計調整表
DingZing Chemical Co. Ltd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5" zoomScaleNormal="85" workbookViewId="0">
      <selection activeCell="D8" sqref="D8"/>
    </sheetView>
  </sheetViews>
  <sheetFormatPr defaultRowHeight="16.5" x14ac:dyDescent="0.25"/>
  <cols>
    <col min="1" max="1" width="5.875" style="1" bestFit="1" customWidth="1"/>
    <col min="2" max="2" width="14.5" bestFit="1" customWidth="1"/>
    <col min="3" max="3" width="16.875" bestFit="1" customWidth="1"/>
    <col min="4" max="4" width="19.25" bestFit="1" customWidth="1"/>
    <col min="5" max="5" width="12.125" bestFit="1" customWidth="1"/>
    <col min="6" max="6" width="14.5" bestFit="1" customWidth="1"/>
    <col min="7" max="7" width="31.75" style="31" bestFit="1" customWidth="1"/>
    <col min="8" max="8" width="18.75" style="13" customWidth="1"/>
    <col min="9" max="9" width="5.125" customWidth="1"/>
    <col min="10" max="11" width="9" customWidth="1"/>
  </cols>
  <sheetData>
    <row r="1" spans="1:9" ht="17.25" thickBot="1" x14ac:dyDescent="0.3">
      <c r="A1" s="63" t="s">
        <v>0</v>
      </c>
      <c r="B1" s="64" t="s">
        <v>130</v>
      </c>
      <c r="C1" s="65" t="s">
        <v>128</v>
      </c>
      <c r="D1" s="117" t="s">
        <v>129</v>
      </c>
      <c r="E1" s="65" t="s">
        <v>126</v>
      </c>
      <c r="F1" s="117" t="s">
        <v>127</v>
      </c>
      <c r="G1" s="66" t="s">
        <v>86</v>
      </c>
      <c r="H1" s="14"/>
      <c r="I1" s="14"/>
    </row>
    <row r="2" spans="1:9" x14ac:dyDescent="0.25">
      <c r="A2" s="106">
        <v>1</v>
      </c>
      <c r="B2" s="71" t="s">
        <v>1</v>
      </c>
      <c r="C2" s="72">
        <v>65536</v>
      </c>
      <c r="D2" s="72"/>
      <c r="E2" s="72">
        <v>24</v>
      </c>
      <c r="F2" s="72"/>
      <c r="G2" s="73"/>
      <c r="H2" s="14"/>
      <c r="I2" s="14"/>
    </row>
    <row r="3" spans="1:9" ht="17.25" thickBot="1" x14ac:dyDescent="0.3">
      <c r="A3" s="107" t="s">
        <v>2</v>
      </c>
      <c r="B3" s="4" t="s">
        <v>3</v>
      </c>
      <c r="C3" s="4">
        <v>28672</v>
      </c>
      <c r="D3" s="4">
        <v>28672</v>
      </c>
      <c r="E3" s="100">
        <v>8</v>
      </c>
      <c r="F3" s="101">
        <v>10</v>
      </c>
      <c r="G3" s="70" t="s">
        <v>101</v>
      </c>
    </row>
    <row r="4" spans="1:9" x14ac:dyDescent="0.25">
      <c r="A4" s="108">
        <v>2</v>
      </c>
      <c r="B4" s="79" t="s">
        <v>67</v>
      </c>
      <c r="C4" s="72">
        <v>131072</v>
      </c>
      <c r="D4" s="72"/>
      <c r="E4" s="72">
        <v>24</v>
      </c>
      <c r="F4" s="72"/>
      <c r="G4" s="73"/>
      <c r="H4" s="14"/>
      <c r="I4" s="14"/>
    </row>
    <row r="5" spans="1:9" ht="17.25" thickBot="1" x14ac:dyDescent="0.3">
      <c r="A5" s="107" t="s">
        <v>14</v>
      </c>
      <c r="B5" s="4"/>
      <c r="C5" s="4"/>
      <c r="D5" s="4"/>
      <c r="E5" s="4"/>
      <c r="F5" s="4"/>
      <c r="G5" s="74"/>
    </row>
    <row r="6" spans="1:9" x14ac:dyDescent="0.25">
      <c r="A6" s="106">
        <v>3</v>
      </c>
      <c r="B6" s="71" t="s">
        <v>21</v>
      </c>
      <c r="C6" s="72">
        <v>65536</v>
      </c>
      <c r="D6" s="72"/>
      <c r="E6" s="72">
        <v>24</v>
      </c>
      <c r="F6" s="72"/>
      <c r="G6" s="73"/>
      <c r="H6" s="14"/>
      <c r="I6" s="14"/>
    </row>
    <row r="7" spans="1:9" ht="17.25" thickBot="1" x14ac:dyDescent="0.3">
      <c r="A7" s="109" t="s">
        <v>36</v>
      </c>
      <c r="B7" s="81" t="s">
        <v>19</v>
      </c>
      <c r="C7" s="81">
        <v>28672</v>
      </c>
      <c r="D7" s="102">
        <v>32768</v>
      </c>
      <c r="E7" s="81">
        <v>8</v>
      </c>
      <c r="F7" s="102">
        <v>12</v>
      </c>
      <c r="G7" s="84" t="s">
        <v>115</v>
      </c>
      <c r="H7" s="14"/>
      <c r="I7" s="14"/>
    </row>
    <row r="8" spans="1:9" x14ac:dyDescent="0.25">
      <c r="A8" s="108">
        <v>4</v>
      </c>
      <c r="B8" s="79" t="s">
        <v>29</v>
      </c>
      <c r="C8" s="72">
        <v>16384</v>
      </c>
      <c r="D8" s="103">
        <v>49152</v>
      </c>
      <c r="E8" s="72">
        <v>24</v>
      </c>
      <c r="F8" s="72"/>
      <c r="G8" s="88"/>
      <c r="H8" s="14"/>
      <c r="I8" s="14"/>
    </row>
    <row r="9" spans="1:9" x14ac:dyDescent="0.25">
      <c r="A9" s="110" t="s">
        <v>35</v>
      </c>
      <c r="B9" s="100" t="s">
        <v>27</v>
      </c>
      <c r="C9" s="100">
        <v>8192</v>
      </c>
      <c r="D9" s="101">
        <v>12288</v>
      </c>
      <c r="E9" s="100">
        <v>2</v>
      </c>
      <c r="F9" s="101">
        <v>6</v>
      </c>
      <c r="G9" s="87" t="s">
        <v>118</v>
      </c>
      <c r="H9" s="14"/>
    </row>
    <row r="10" spans="1:9" ht="17.25" thickBot="1" x14ac:dyDescent="0.3">
      <c r="A10" s="111" t="s">
        <v>107</v>
      </c>
      <c r="B10" s="104" t="s">
        <v>56</v>
      </c>
      <c r="C10" s="104">
        <v>32768</v>
      </c>
      <c r="D10" s="104">
        <v>32768</v>
      </c>
      <c r="E10" s="76">
        <v>12</v>
      </c>
      <c r="F10" s="105">
        <v>16</v>
      </c>
      <c r="G10" s="44" t="s">
        <v>118</v>
      </c>
    </row>
    <row r="11" spans="1:9" ht="21" customHeight="1" x14ac:dyDescent="0.25">
      <c r="A11" s="106">
        <v>5</v>
      </c>
      <c r="B11" s="71" t="s">
        <v>37</v>
      </c>
      <c r="C11" s="72">
        <v>131072</v>
      </c>
      <c r="D11" s="72"/>
      <c r="E11" s="72">
        <v>48</v>
      </c>
      <c r="F11" s="72"/>
      <c r="G11" s="88"/>
      <c r="H11" s="14"/>
    </row>
    <row r="12" spans="1:9" ht="17.25" thickBot="1" x14ac:dyDescent="0.3">
      <c r="A12" s="112" t="s">
        <v>34</v>
      </c>
      <c r="B12" s="92" t="s">
        <v>38</v>
      </c>
      <c r="C12" s="113">
        <v>61440</v>
      </c>
      <c r="D12" s="114">
        <v>126976</v>
      </c>
      <c r="E12" s="113">
        <v>12</v>
      </c>
      <c r="F12" s="115">
        <v>22</v>
      </c>
      <c r="G12" s="94" t="s">
        <v>102</v>
      </c>
      <c r="H12" s="14"/>
    </row>
    <row r="13" spans="1:9" x14ac:dyDescent="0.25">
      <c r="C13" s="99"/>
      <c r="D13" s="99"/>
      <c r="E13" s="99"/>
      <c r="F13" s="99"/>
      <c r="H13" s="14"/>
    </row>
    <row r="14" spans="1:9" x14ac:dyDescent="0.25">
      <c r="B14" s="116"/>
      <c r="C14" s="59"/>
      <c r="D14" s="59"/>
      <c r="E14" s="53"/>
      <c r="F14" s="53"/>
      <c r="H14" s="14"/>
    </row>
    <row r="15" spans="1:9" x14ac:dyDescent="0.25">
      <c r="H15" s="14"/>
    </row>
    <row r="16" spans="1:9" x14ac:dyDescent="0.25">
      <c r="H16" s="14"/>
    </row>
    <row r="17" spans="8:8" x14ac:dyDescent="0.25">
      <c r="H17" s="14"/>
    </row>
    <row r="18" spans="8:8" x14ac:dyDescent="0.25">
      <c r="H18" s="14"/>
    </row>
    <row r="19" spans="8:8" x14ac:dyDescent="0.25">
      <c r="H19" s="14"/>
    </row>
    <row r="20" spans="8:8" x14ac:dyDescent="0.25">
      <c r="H20" s="14"/>
    </row>
  </sheetData>
  <phoneticPr fontId="1" type="noConversion"/>
  <printOptions horizontalCentered="1"/>
  <pageMargins left="0.59055118110236227" right="0.59055118110236227" top="0.94488188976377963" bottom="0.39370078740157483" header="0.19685039370078741" footer="0.19685039370078741"/>
  <pageSetup paperSize="9" orientation="landscape" r:id="rId1"/>
  <headerFooter>
    <oddHeader>&amp;C&amp;"標楷體,標準"&amp;24鼎基化學股份有限公司SAP硬體配置表
&amp;"Arial Unicode MS,標準"&amp;16DingZing Chemical Co. Ltd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8" sqref="C18"/>
    </sheetView>
  </sheetViews>
  <sheetFormatPr defaultRowHeight="16.5" x14ac:dyDescent="0.25"/>
  <cols>
    <col min="1" max="1" width="5.5" bestFit="1" customWidth="1"/>
    <col min="2" max="2" width="13.125" bestFit="1" customWidth="1"/>
    <col min="3" max="3" width="11.625" bestFit="1" customWidth="1"/>
    <col min="4" max="4" width="10.5" bestFit="1" customWidth="1"/>
    <col min="5" max="5" width="11.625" bestFit="1" customWidth="1"/>
    <col min="6" max="6" width="15" bestFit="1" customWidth="1"/>
    <col min="7" max="7" width="31.625" bestFit="1" customWidth="1"/>
  </cols>
  <sheetData>
    <row r="1" spans="1:7" ht="33.75" thickBot="1" x14ac:dyDescent="0.3">
      <c r="A1" s="63" t="s">
        <v>0</v>
      </c>
      <c r="B1" s="64" t="s">
        <v>130</v>
      </c>
      <c r="C1" s="65" t="s">
        <v>128</v>
      </c>
      <c r="D1" s="117" t="s">
        <v>129</v>
      </c>
      <c r="E1" s="65" t="s">
        <v>126</v>
      </c>
      <c r="F1" s="117" t="s">
        <v>127</v>
      </c>
      <c r="G1" s="66" t="s">
        <v>86</v>
      </c>
    </row>
    <row r="2" spans="1:7" x14ac:dyDescent="0.25">
      <c r="A2" s="106">
        <v>1</v>
      </c>
      <c r="B2" s="71" t="s">
        <v>1</v>
      </c>
      <c r="C2" s="72">
        <v>65536</v>
      </c>
      <c r="D2" s="72"/>
      <c r="E2" s="72">
        <v>24</v>
      </c>
      <c r="F2" s="72"/>
      <c r="G2" s="73"/>
    </row>
    <row r="3" spans="1:7" ht="17.25" thickBot="1" x14ac:dyDescent="0.3">
      <c r="A3" s="107" t="s">
        <v>2</v>
      </c>
      <c r="B3" s="4" t="s">
        <v>3</v>
      </c>
      <c r="C3" s="4">
        <v>28672</v>
      </c>
      <c r="D3" s="4">
        <v>28672</v>
      </c>
      <c r="E3" s="100">
        <v>8</v>
      </c>
      <c r="F3" s="101">
        <v>10</v>
      </c>
      <c r="G3" s="70" t="s">
        <v>135</v>
      </c>
    </row>
    <row r="4" spans="1:7" x14ac:dyDescent="0.25">
      <c r="A4" s="108">
        <v>2</v>
      </c>
      <c r="B4" s="79" t="s">
        <v>67</v>
      </c>
      <c r="C4" s="72">
        <v>131072</v>
      </c>
      <c r="D4" s="72"/>
      <c r="E4" s="72">
        <v>24</v>
      </c>
      <c r="F4" s="72"/>
      <c r="G4" s="73"/>
    </row>
    <row r="5" spans="1:7" ht="17.25" thickBot="1" x14ac:dyDescent="0.3">
      <c r="A5" s="107" t="s">
        <v>14</v>
      </c>
      <c r="B5" s="100" t="s">
        <v>27</v>
      </c>
      <c r="C5" s="100">
        <v>8192</v>
      </c>
      <c r="D5" s="4">
        <v>8192</v>
      </c>
      <c r="E5" s="100">
        <v>2</v>
      </c>
      <c r="F5" s="101">
        <v>4</v>
      </c>
      <c r="G5" s="44" t="s">
        <v>136</v>
      </c>
    </row>
    <row r="6" spans="1:7" x14ac:dyDescent="0.25">
      <c r="A6" s="106">
        <v>3</v>
      </c>
      <c r="B6" s="71" t="s">
        <v>21</v>
      </c>
      <c r="C6" s="72">
        <v>65536</v>
      </c>
      <c r="D6" s="72"/>
      <c r="E6" s="72">
        <v>24</v>
      </c>
      <c r="F6" s="72"/>
      <c r="G6" s="73"/>
    </row>
    <row r="7" spans="1:7" ht="17.25" thickBot="1" x14ac:dyDescent="0.3">
      <c r="A7" s="109" t="s">
        <v>36</v>
      </c>
      <c r="B7" s="81" t="s">
        <v>19</v>
      </c>
      <c r="C7" s="81">
        <v>28672</v>
      </c>
      <c r="D7" s="102">
        <v>32768</v>
      </c>
      <c r="E7" s="81">
        <v>8</v>
      </c>
      <c r="F7" s="102">
        <v>12</v>
      </c>
      <c r="G7" s="84" t="s">
        <v>115</v>
      </c>
    </row>
    <row r="8" spans="1:7" x14ac:dyDescent="0.25">
      <c r="A8" s="108">
        <v>4</v>
      </c>
      <c r="B8" s="79" t="s">
        <v>29</v>
      </c>
      <c r="C8" s="72">
        <v>49152</v>
      </c>
      <c r="D8" s="72"/>
      <c r="E8" s="72">
        <v>24</v>
      </c>
      <c r="F8" s="72"/>
      <c r="G8" s="88"/>
    </row>
    <row r="9" spans="1:7" x14ac:dyDescent="0.25">
      <c r="A9" s="107" t="s">
        <v>137</v>
      </c>
      <c r="B9" s="81" t="s">
        <v>132</v>
      </c>
      <c r="C9" s="81">
        <v>4096</v>
      </c>
      <c r="D9" s="121"/>
      <c r="E9" s="100">
        <v>4</v>
      </c>
      <c r="F9" s="119"/>
      <c r="G9" s="118"/>
    </row>
    <row r="10" spans="1:7" ht="17.25" thickBot="1" x14ac:dyDescent="0.3">
      <c r="A10" s="111" t="s">
        <v>138</v>
      </c>
      <c r="B10" s="104" t="s">
        <v>56</v>
      </c>
      <c r="C10" s="104">
        <v>32768</v>
      </c>
      <c r="D10" s="104"/>
      <c r="E10" s="76">
        <v>12</v>
      </c>
      <c r="F10" s="120"/>
      <c r="G10" s="118"/>
    </row>
    <row r="11" spans="1:7" x14ac:dyDescent="0.25">
      <c r="A11" s="106">
        <v>5</v>
      </c>
      <c r="B11" s="71" t="s">
        <v>37</v>
      </c>
      <c r="C11" s="72">
        <v>131072</v>
      </c>
      <c r="D11" s="72"/>
      <c r="E11" s="72">
        <v>48</v>
      </c>
      <c r="F11" s="72"/>
      <c r="G11" s="88"/>
    </row>
    <row r="12" spans="1:7" ht="17.25" thickBot="1" x14ac:dyDescent="0.3">
      <c r="A12" s="112" t="s">
        <v>34</v>
      </c>
      <c r="B12" s="92" t="s">
        <v>38</v>
      </c>
      <c r="C12" s="113">
        <v>61440</v>
      </c>
      <c r="D12" s="114">
        <v>118784</v>
      </c>
      <c r="E12" s="113">
        <v>12</v>
      </c>
      <c r="F12" s="115">
        <v>18</v>
      </c>
      <c r="G12" s="94" t="s">
        <v>102</v>
      </c>
    </row>
  </sheetData>
  <phoneticPr fontId="1" type="noConversion"/>
  <printOptions horizontalCentered="1"/>
  <pageMargins left="0.70866141732283472" right="0.70866141732283472" top="0.9055118110236221" bottom="0.74803149606299213" header="0.31496062992125984" footer="0.31496062992125984"/>
  <pageSetup paperSize="9" orientation="landscape" r:id="rId1"/>
  <headerFooter>
    <oddHeader>&amp;C&amp;"標楷體,粗體"&amp;16鼎基先進材料股份有限公司SAP 硬體使用現況表&amp;"-,標準"&amp;12
DingZing Advanced Materials Inc. SAP hardware configuration table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20151015-現況</vt:lpstr>
      <vt:lpstr>現況微調</vt:lpstr>
      <vt:lpstr>建議調整</vt:lpstr>
      <vt:lpstr>現況調整</vt:lpstr>
      <vt:lpstr>鼎基20150716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dzsa</dc:creator>
  <cp:lastModifiedBy>高裕雄francis</cp:lastModifiedBy>
  <cp:lastPrinted>2015-10-28T03:12:08Z</cp:lastPrinted>
  <dcterms:created xsi:type="dcterms:W3CDTF">2014-09-01T06:45:38Z</dcterms:created>
  <dcterms:modified xsi:type="dcterms:W3CDTF">2016-07-04T07:30:26Z</dcterms:modified>
</cp:coreProperties>
</file>