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_kao.DZ\Desktop\"/>
    </mc:Choice>
  </mc:AlternateContent>
  <bookViews>
    <workbookView xWindow="0" yWindow="0" windowWidth="19200" windowHeight="78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C8" i="1"/>
  <c r="L24" i="1" l="1"/>
  <c r="J25" i="1"/>
  <c r="L26" i="1"/>
  <c r="H24" i="1"/>
  <c r="H26" i="1" s="1"/>
  <c r="F25" i="1"/>
  <c r="D24" i="1"/>
  <c r="B25" i="1"/>
  <c r="D26" i="1"/>
  <c r="B20" i="1" l="1"/>
  <c r="B15" i="1"/>
  <c r="F15" i="1"/>
  <c r="F20" i="1"/>
  <c r="J20" i="1"/>
  <c r="J15" i="1"/>
  <c r="C6" i="1" l="1"/>
  <c r="C5" i="1"/>
  <c r="D6" i="1" s="1"/>
  <c r="I6" i="1" s="1"/>
  <c r="J6" i="1" s="1"/>
  <c r="L19" i="1" l="1"/>
  <c r="L21" i="1" s="1"/>
  <c r="L14" i="1"/>
  <c r="L16" i="1" s="1"/>
  <c r="K6" i="1"/>
  <c r="L6" i="1" s="1"/>
  <c r="G6" i="1"/>
  <c r="H6" i="1" s="1"/>
  <c r="E6" i="1"/>
  <c r="F6" i="1" s="1"/>
  <c r="C3" i="1"/>
  <c r="C2" i="1"/>
  <c r="D19" i="1" l="1"/>
  <c r="D21" i="1" s="1"/>
  <c r="D14" i="1"/>
  <c r="D16" i="1" s="1"/>
  <c r="D3" i="1"/>
  <c r="I3" i="1" s="1"/>
  <c r="J3" i="1" s="1"/>
  <c r="H19" i="1"/>
  <c r="H21" i="1" s="1"/>
  <c r="H14" i="1"/>
  <c r="H16" i="1" s="1"/>
  <c r="G3" i="1"/>
  <c r="H3" i="1" s="1"/>
  <c r="K3" i="1"/>
  <c r="L3" i="1" s="1"/>
  <c r="E3" i="1"/>
  <c r="F3" i="1" s="1"/>
</calcChain>
</file>

<file path=xl/sharedStrings.xml><?xml version="1.0" encoding="utf-8"?>
<sst xmlns="http://schemas.openxmlformats.org/spreadsheetml/2006/main" count="72" uniqueCount="26">
  <si>
    <t>一個月差</t>
    <phoneticPr fontId="1" type="noConversion"/>
  </si>
  <si>
    <t>約(GB)</t>
    <phoneticPr fontId="1" type="noConversion"/>
  </si>
  <si>
    <t>2年約(GB)</t>
    <phoneticPr fontId="1" type="noConversion"/>
  </si>
  <si>
    <t>1年約(GB)</t>
    <phoneticPr fontId="1" type="noConversion"/>
  </si>
  <si>
    <t>NON-DB</t>
    <phoneticPr fontId="1" type="noConversion"/>
  </si>
  <si>
    <t>3年後</t>
    <phoneticPr fontId="1" type="noConversion"/>
  </si>
  <si>
    <t>2年後</t>
    <phoneticPr fontId="1" type="noConversion"/>
  </si>
  <si>
    <t>1年後</t>
    <phoneticPr fontId="1" type="noConversion"/>
  </si>
  <si>
    <t>3年留5份(2019/12)</t>
    <phoneticPr fontId="1" type="noConversion"/>
  </si>
  <si>
    <t>空間週轉率</t>
    <phoneticPr fontId="1" type="noConversion"/>
  </si>
  <si>
    <t>3年後留3份(2019/12)</t>
    <phoneticPr fontId="1" type="noConversion"/>
  </si>
  <si>
    <t>2年後留3份(2018/12)</t>
    <phoneticPr fontId="1" type="noConversion"/>
  </si>
  <si>
    <t>2年後留5份(2018/12)</t>
    <phoneticPr fontId="1" type="noConversion"/>
  </si>
  <si>
    <t>現況全部</t>
    <phoneticPr fontId="1" type="noConversion"/>
  </si>
  <si>
    <t>現況DB</t>
    <phoneticPr fontId="1" type="noConversion"/>
  </si>
  <si>
    <t>現況剩下</t>
    <phoneticPr fontId="1" type="noConversion"/>
  </si>
  <si>
    <t>5年後</t>
    <phoneticPr fontId="1" type="noConversion"/>
  </si>
  <si>
    <t>5年約(GB)</t>
    <phoneticPr fontId="1" type="noConversion"/>
  </si>
  <si>
    <t>1年後留 3 份(2017/12)</t>
    <phoneticPr fontId="1" type="noConversion"/>
  </si>
  <si>
    <t>1年後留 5 份(2017/12)</t>
    <phoneticPr fontId="1" type="noConversion"/>
  </si>
  <si>
    <t>留 5 份</t>
    <phoneticPr fontId="1" type="noConversion"/>
  </si>
  <si>
    <t>留 3 份</t>
    <phoneticPr fontId="1" type="noConversion"/>
  </si>
  <si>
    <t>1年後留 1 份(2017/12)</t>
    <phoneticPr fontId="1" type="noConversion"/>
  </si>
  <si>
    <t>2年後留1份(2018/12)</t>
    <phoneticPr fontId="1" type="noConversion"/>
  </si>
  <si>
    <t>留 1 份</t>
    <phoneticPr fontId="1" type="noConversion"/>
  </si>
  <si>
    <t>3年後留1份(2019/12)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</si>
</sst>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"/>
    <numFmt numFmtId="177" formatCode="0.000%"/>
    <numFmt numFmtId="178" formatCode="0.0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0" fillId="0" borderId="7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8" fontId="2" fillId="0" borderId="13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7" workbookViewId="0">
      <selection activeCell="L9" sqref="L9"/>
    </sheetView>
  </sheetViews>
  <sheetFormatPr defaultRowHeight="16.5" x14ac:dyDescent="0.25"/>
  <cols>
    <col min="1" max="1" width="9.5" bestFit="1" customWidth="1"/>
    <col min="2" max="2" width="11.375" customWidth="1"/>
    <col min="3" max="3" width="15" customWidth="1"/>
    <col min="4" max="4" width="9.625" bestFit="1" customWidth="1"/>
    <col min="5" max="5" width="8.625" bestFit="1" customWidth="1"/>
    <col min="6" max="6" width="12.75" bestFit="1" customWidth="1"/>
    <col min="7" max="7" width="12.625" bestFit="1" customWidth="1"/>
    <col min="8" max="8" width="12.75" bestFit="1" customWidth="1"/>
    <col min="9" max="9" width="8.875" bestFit="1" customWidth="1"/>
    <col min="10" max="10" width="12.75" bestFit="1" customWidth="1"/>
    <col min="11" max="11" width="12.625" bestFit="1" customWidth="1"/>
    <col min="12" max="12" width="12.75" customWidth="1"/>
  </cols>
  <sheetData>
    <row r="1" spans="1:19" x14ac:dyDescent="0.25">
      <c r="D1" t="s">
        <v>0</v>
      </c>
      <c r="E1" t="s">
        <v>7</v>
      </c>
      <c r="F1" t="s">
        <v>3</v>
      </c>
      <c r="G1" t="s">
        <v>6</v>
      </c>
      <c r="H1" t="s">
        <v>2</v>
      </c>
      <c r="I1" t="s">
        <v>5</v>
      </c>
      <c r="J1" t="s">
        <v>1</v>
      </c>
      <c r="K1" t="s">
        <v>16</v>
      </c>
      <c r="L1" t="s">
        <v>17</v>
      </c>
    </row>
    <row r="2" spans="1:19" x14ac:dyDescent="0.25">
      <c r="A2" s="1">
        <v>42683</v>
      </c>
      <c r="B2">
        <v>87971502</v>
      </c>
      <c r="C2">
        <f>B2/1000/1000</f>
        <v>87.971501999999987</v>
      </c>
    </row>
    <row r="3" spans="1:19" x14ac:dyDescent="0.25">
      <c r="A3" s="1">
        <v>42713</v>
      </c>
      <c r="B3">
        <v>88159232</v>
      </c>
      <c r="C3">
        <f>B3/1000/1000</f>
        <v>88.159232000000003</v>
      </c>
      <c r="D3" s="2">
        <f>C3/C2</f>
        <v>1.0021339865266825</v>
      </c>
      <c r="E3" s="2">
        <f>(D3*12)/100</f>
        <v>0.1202560783832019</v>
      </c>
      <c r="F3">
        <f>((B3*E3+B3)/1000/1000)</f>
        <v>98.760915513594881</v>
      </c>
      <c r="G3" s="2">
        <f>(D3*24)/100</f>
        <v>0.24051215676640381</v>
      </c>
      <c r="H3">
        <f>((B3*G3+B3)/1000/1000)</f>
        <v>109.36259902718976</v>
      </c>
      <c r="I3" s="2">
        <f>(D3*36)/100</f>
        <v>0.36076823514960571</v>
      </c>
      <c r="J3">
        <f>(B3*I3+B3)/1000/1000</f>
        <v>119.96428254078464</v>
      </c>
      <c r="K3" s="2">
        <f>(D3*60)/100</f>
        <v>0.60128039191600946</v>
      </c>
      <c r="L3">
        <f>((B3*K3+B3)/1000/1000)</f>
        <v>141.16764956797439</v>
      </c>
      <c r="S3" s="2"/>
    </row>
    <row r="4" spans="1:19" x14ac:dyDescent="0.25">
      <c r="E4" s="2"/>
    </row>
    <row r="5" spans="1:19" x14ac:dyDescent="0.25">
      <c r="A5" s="1">
        <v>42701</v>
      </c>
      <c r="B5">
        <v>87402424</v>
      </c>
      <c r="C5">
        <f>B5/1000/1000</f>
        <v>87.402423999999996</v>
      </c>
      <c r="E5" s="2"/>
    </row>
    <row r="6" spans="1:19" x14ac:dyDescent="0.25">
      <c r="A6" s="1">
        <v>42731</v>
      </c>
      <c r="B6">
        <v>89027540</v>
      </c>
      <c r="C6">
        <f>B6/1000/1000</f>
        <v>89.027539999999988</v>
      </c>
      <c r="D6" s="2">
        <f>C6/C5</f>
        <v>1.0185934888945414</v>
      </c>
      <c r="E6" s="2">
        <f>(D6*12)/100</f>
        <v>0.12223121866734496</v>
      </c>
      <c r="F6">
        <f>(B6*E6+B6)/1000/1000</f>
        <v>99.909484709155805</v>
      </c>
      <c r="G6" s="2">
        <f>(D6*24)/100</f>
        <v>0.24446243733468992</v>
      </c>
      <c r="H6">
        <f>(B6*G6+B6)/1000/1000</f>
        <v>110.79142941831159</v>
      </c>
      <c r="I6" s="2">
        <f>(D6*36)/100</f>
        <v>0.36669365600203491</v>
      </c>
      <c r="J6">
        <f>(B6*I6+B6)/1000/1000</f>
        <v>121.6733741274674</v>
      </c>
      <c r="K6" s="2">
        <f>(D6*60)/100</f>
        <v>0.61115609333672483</v>
      </c>
      <c r="L6">
        <f>(B6*K6+B6)/1000/1000</f>
        <v>143.43726354577899</v>
      </c>
    </row>
    <row r="7" spans="1:19" x14ac:dyDescent="0.25">
      <c r="E7" s="2"/>
      <c r="K7" s="2"/>
    </row>
    <row r="8" spans="1:19" x14ac:dyDescent="0.25">
      <c r="A8" s="1">
        <v>43093</v>
      </c>
      <c r="B8">
        <v>89038852</v>
      </c>
      <c r="C8">
        <f>B8/1000/1000</f>
        <v>89.038852000000006</v>
      </c>
      <c r="E8" s="2"/>
      <c r="K8" s="2"/>
    </row>
    <row r="9" spans="1:19" x14ac:dyDescent="0.25">
      <c r="A9" s="1">
        <v>42758</v>
      </c>
      <c r="B9">
        <v>92400308</v>
      </c>
      <c r="C9">
        <f>B9/1000/1000</f>
        <v>92.40030800000001</v>
      </c>
      <c r="D9" s="2">
        <f>C9/C8</f>
        <v>1.0377526880063548</v>
      </c>
      <c r="E9" s="2">
        <f>(D9*12)/100</f>
        <v>0.12453032256076257</v>
      </c>
      <c r="F9">
        <f>(B9*E9+B9)/1000/1000</f>
        <v>103.9069481599538</v>
      </c>
      <c r="G9" s="2">
        <f>(D9*24)/100</f>
        <v>0.24906064512152515</v>
      </c>
      <c r="H9">
        <f>(B9*G9+B9)/1000/1000</f>
        <v>115.41358831990762</v>
      </c>
      <c r="I9" s="2">
        <f>(D9*36)/100</f>
        <v>0.37359096768228772</v>
      </c>
      <c r="J9">
        <f>(B9*I9+B9)/1000/1000</f>
        <v>126.92022847986144</v>
      </c>
      <c r="K9" s="2">
        <f t="shared" ref="K7:K9" si="0">(D9*60)/100</f>
        <v>0.62265161280381287</v>
      </c>
      <c r="L9">
        <f t="shared" ref="L7:L9" si="1">(B9*K9+B9)/1000/1000</f>
        <v>149.93350879976904</v>
      </c>
    </row>
    <row r="10" spans="1:19" x14ac:dyDescent="0.25">
      <c r="E10" s="2"/>
    </row>
    <row r="11" spans="1:19" ht="17.25" thickBot="1" x14ac:dyDescent="0.3">
      <c r="E11" s="2"/>
    </row>
    <row r="12" spans="1:19" x14ac:dyDescent="0.25">
      <c r="A12" s="18" t="s">
        <v>19</v>
      </c>
      <c r="B12" s="19"/>
      <c r="C12" s="19"/>
      <c r="D12" s="20"/>
      <c r="E12" s="18" t="s">
        <v>12</v>
      </c>
      <c r="F12" s="19"/>
      <c r="G12" s="19"/>
      <c r="H12" s="20"/>
      <c r="I12" s="18" t="s">
        <v>8</v>
      </c>
      <c r="J12" s="19"/>
      <c r="K12" s="19"/>
      <c r="L12" s="20"/>
    </row>
    <row r="13" spans="1:19" x14ac:dyDescent="0.25">
      <c r="A13" s="4" t="s">
        <v>13</v>
      </c>
      <c r="B13" s="3">
        <v>999</v>
      </c>
      <c r="C13" s="3"/>
      <c r="D13" s="5">
        <v>999</v>
      </c>
      <c r="E13" s="4" t="s">
        <v>13</v>
      </c>
      <c r="F13" s="3">
        <v>999</v>
      </c>
      <c r="G13" s="3"/>
      <c r="H13" s="5">
        <v>999</v>
      </c>
      <c r="I13" s="4" t="s">
        <v>13</v>
      </c>
      <c r="J13" s="3">
        <v>999</v>
      </c>
      <c r="K13" s="3"/>
      <c r="L13" s="5">
        <v>999</v>
      </c>
    </row>
    <row r="14" spans="1:19" x14ac:dyDescent="0.25">
      <c r="A14" s="4" t="s">
        <v>14</v>
      </c>
      <c r="B14" s="3">
        <v>428</v>
      </c>
      <c r="C14" s="11" t="s">
        <v>20</v>
      </c>
      <c r="D14" s="6">
        <f>F6*5</f>
        <v>499.547423545779</v>
      </c>
      <c r="E14" s="4" t="s">
        <v>14</v>
      </c>
      <c r="F14" s="3">
        <v>428</v>
      </c>
      <c r="G14" s="11" t="s">
        <v>20</v>
      </c>
      <c r="H14" s="6">
        <f>H6*5</f>
        <v>553.957147091558</v>
      </c>
      <c r="I14" s="4" t="s">
        <v>14</v>
      </c>
      <c r="J14" s="3">
        <v>428</v>
      </c>
      <c r="K14" s="11" t="s">
        <v>20</v>
      </c>
      <c r="L14" s="6">
        <f>J6*5</f>
        <v>608.366870637337</v>
      </c>
    </row>
    <row r="15" spans="1:19" x14ac:dyDescent="0.25">
      <c r="A15" s="4" t="s">
        <v>4</v>
      </c>
      <c r="B15" s="3">
        <f>B13-B14-315</f>
        <v>256</v>
      </c>
      <c r="C15" s="12"/>
      <c r="D15" s="6">
        <v>256</v>
      </c>
      <c r="E15" s="4" t="s">
        <v>4</v>
      </c>
      <c r="F15" s="3">
        <f>F13-F14-315</f>
        <v>256</v>
      </c>
      <c r="G15" s="12"/>
      <c r="H15" s="6">
        <v>256</v>
      </c>
      <c r="I15" s="4" t="s">
        <v>4</v>
      </c>
      <c r="J15" s="3">
        <f>J13-J14-315</f>
        <v>256</v>
      </c>
      <c r="K15" s="3"/>
      <c r="L15" s="5">
        <v>256</v>
      </c>
    </row>
    <row r="16" spans="1:19" x14ac:dyDescent="0.25">
      <c r="A16" s="4" t="s">
        <v>15</v>
      </c>
      <c r="B16" s="3">
        <v>315</v>
      </c>
      <c r="C16" s="13" t="s">
        <v>9</v>
      </c>
      <c r="D16" s="10">
        <f>D13-D14-D15</f>
        <v>243.452576454221</v>
      </c>
      <c r="E16" s="4" t="s">
        <v>15</v>
      </c>
      <c r="F16" s="3">
        <v>315</v>
      </c>
      <c r="G16" s="13" t="s">
        <v>9</v>
      </c>
      <c r="H16" s="10">
        <f>H13-H14-H15</f>
        <v>189.042852908442</v>
      </c>
      <c r="I16" s="4" t="s">
        <v>15</v>
      </c>
      <c r="J16" s="3">
        <v>315</v>
      </c>
      <c r="K16" s="13" t="s">
        <v>9</v>
      </c>
      <c r="L16" s="10">
        <f>L13-L14-L15</f>
        <v>134.633129362663</v>
      </c>
    </row>
    <row r="17" spans="1:12" x14ac:dyDescent="0.25">
      <c r="A17" s="15" t="s">
        <v>18</v>
      </c>
      <c r="B17" s="16"/>
      <c r="C17" s="16"/>
      <c r="D17" s="17"/>
      <c r="E17" s="15" t="s">
        <v>11</v>
      </c>
      <c r="F17" s="16"/>
      <c r="G17" s="16"/>
      <c r="H17" s="17"/>
      <c r="I17" s="15" t="s">
        <v>10</v>
      </c>
      <c r="J17" s="16"/>
      <c r="K17" s="16"/>
      <c r="L17" s="17"/>
    </row>
    <row r="18" spans="1:12" x14ac:dyDescent="0.25">
      <c r="A18" s="4" t="s">
        <v>13</v>
      </c>
      <c r="B18" s="3">
        <v>999</v>
      </c>
      <c r="C18" s="3"/>
      <c r="D18" s="5">
        <v>999</v>
      </c>
      <c r="E18" s="4" t="s">
        <v>13</v>
      </c>
      <c r="F18" s="3">
        <v>999</v>
      </c>
      <c r="G18" s="3"/>
      <c r="H18" s="5">
        <v>999</v>
      </c>
      <c r="I18" s="4" t="s">
        <v>13</v>
      </c>
      <c r="J18" s="3">
        <v>999</v>
      </c>
      <c r="K18" s="3"/>
      <c r="L18" s="5">
        <v>999</v>
      </c>
    </row>
    <row r="19" spans="1:12" x14ac:dyDescent="0.25">
      <c r="A19" s="4" t="s">
        <v>14</v>
      </c>
      <c r="B19" s="3">
        <v>428</v>
      </c>
      <c r="C19" s="11" t="s">
        <v>21</v>
      </c>
      <c r="D19" s="6">
        <f>F6*3</f>
        <v>299.72845412746744</v>
      </c>
      <c r="E19" s="4" t="s">
        <v>14</v>
      </c>
      <c r="F19" s="3">
        <v>428</v>
      </c>
      <c r="G19" s="11" t="s">
        <v>21</v>
      </c>
      <c r="H19" s="6">
        <f>H6*3</f>
        <v>332.37428825493475</v>
      </c>
      <c r="I19" s="4" t="s">
        <v>14</v>
      </c>
      <c r="J19" s="3">
        <v>428</v>
      </c>
      <c r="K19" s="11" t="s">
        <v>21</v>
      </c>
      <c r="L19" s="6">
        <f>J6*3</f>
        <v>365.02012238240218</v>
      </c>
    </row>
    <row r="20" spans="1:12" x14ac:dyDescent="0.25">
      <c r="A20" s="4" t="s">
        <v>4</v>
      </c>
      <c r="B20" s="3">
        <f>B18-B19-315</f>
        <v>256</v>
      </c>
      <c r="C20" s="3"/>
      <c r="D20" s="6">
        <v>256</v>
      </c>
      <c r="E20" s="4" t="s">
        <v>4</v>
      </c>
      <c r="F20" s="3">
        <f>F18-F19-315</f>
        <v>256</v>
      </c>
      <c r="G20" s="3"/>
      <c r="H20" s="6">
        <v>256</v>
      </c>
      <c r="I20" s="4" t="s">
        <v>4</v>
      </c>
      <c r="J20" s="3">
        <f>J18-J19-315</f>
        <v>256</v>
      </c>
      <c r="K20" s="3"/>
      <c r="L20" s="6">
        <v>256</v>
      </c>
    </row>
    <row r="21" spans="1:12" ht="17.25" thickBot="1" x14ac:dyDescent="0.3">
      <c r="A21" s="7" t="s">
        <v>15</v>
      </c>
      <c r="B21" s="8">
        <v>315</v>
      </c>
      <c r="C21" s="14" t="s">
        <v>9</v>
      </c>
      <c r="D21" s="9">
        <f>D18-D19-D20</f>
        <v>443.27154587253256</v>
      </c>
      <c r="E21" s="7" t="s">
        <v>15</v>
      </c>
      <c r="F21" s="8">
        <v>315</v>
      </c>
      <c r="G21" s="13" t="s">
        <v>9</v>
      </c>
      <c r="H21" s="9">
        <f>H18-H19-H20</f>
        <v>410.62571174506525</v>
      </c>
      <c r="I21" s="7" t="s">
        <v>15</v>
      </c>
      <c r="J21" s="8">
        <v>315</v>
      </c>
      <c r="K21" s="13" t="s">
        <v>9</v>
      </c>
      <c r="L21" s="9">
        <f>L18-L19-L20</f>
        <v>377.97987761759782</v>
      </c>
    </row>
    <row r="22" spans="1:12" x14ac:dyDescent="0.25">
      <c r="A22" s="15" t="s">
        <v>22</v>
      </c>
      <c r="B22" s="16"/>
      <c r="C22" s="16"/>
      <c r="D22" s="17"/>
      <c r="E22" s="15" t="s">
        <v>23</v>
      </c>
      <c r="F22" s="16"/>
      <c r="G22" s="16"/>
      <c r="H22" s="17"/>
      <c r="I22" s="15" t="s">
        <v>25</v>
      </c>
      <c r="J22" s="16"/>
      <c r="K22" s="16"/>
      <c r="L22" s="17"/>
    </row>
    <row r="23" spans="1:12" x14ac:dyDescent="0.25">
      <c r="A23" s="4" t="s">
        <v>13</v>
      </c>
      <c r="B23" s="3">
        <v>999</v>
      </c>
      <c r="C23" s="3"/>
      <c r="D23" s="5">
        <v>999</v>
      </c>
      <c r="E23" s="4" t="s">
        <v>13</v>
      </c>
      <c r="F23" s="3">
        <v>999</v>
      </c>
      <c r="G23" s="3"/>
      <c r="H23" s="5">
        <v>999</v>
      </c>
      <c r="I23" s="4" t="s">
        <v>13</v>
      </c>
      <c r="J23" s="3">
        <v>999</v>
      </c>
      <c r="K23" s="3"/>
      <c r="L23" s="5">
        <v>999</v>
      </c>
    </row>
    <row r="24" spans="1:12" x14ac:dyDescent="0.25">
      <c r="A24" s="4" t="s">
        <v>14</v>
      </c>
      <c r="B24" s="3">
        <v>428</v>
      </c>
      <c r="C24" s="11" t="s">
        <v>24</v>
      </c>
      <c r="D24" s="6">
        <f>F6*1</f>
        <v>99.909484709155805</v>
      </c>
      <c r="E24" s="4" t="s">
        <v>14</v>
      </c>
      <c r="F24" s="3">
        <v>428</v>
      </c>
      <c r="G24" s="11" t="s">
        <v>24</v>
      </c>
      <c r="H24" s="6">
        <f>H6*1</f>
        <v>110.79142941831159</v>
      </c>
      <c r="I24" s="4" t="s">
        <v>14</v>
      </c>
      <c r="J24" s="3">
        <v>428</v>
      </c>
      <c r="K24" s="11" t="s">
        <v>24</v>
      </c>
      <c r="L24" s="6">
        <f>J6*1</f>
        <v>121.6733741274674</v>
      </c>
    </row>
    <row r="25" spans="1:12" x14ac:dyDescent="0.25">
      <c r="A25" s="4" t="s">
        <v>4</v>
      </c>
      <c r="B25" s="3">
        <f>B23-B24-315</f>
        <v>256</v>
      </c>
      <c r="C25" s="3"/>
      <c r="D25" s="6">
        <v>256</v>
      </c>
      <c r="E25" s="4" t="s">
        <v>4</v>
      </c>
      <c r="F25" s="3">
        <f>F23-F24-315</f>
        <v>256</v>
      </c>
      <c r="G25" s="3"/>
      <c r="H25" s="6">
        <v>256</v>
      </c>
      <c r="I25" s="4" t="s">
        <v>4</v>
      </c>
      <c r="J25" s="3">
        <f>J23-J24-315</f>
        <v>256</v>
      </c>
      <c r="K25" s="3"/>
      <c r="L25" s="6">
        <v>256</v>
      </c>
    </row>
    <row r="26" spans="1:12" ht="17.25" thickBot="1" x14ac:dyDescent="0.3">
      <c r="A26" s="7" t="s">
        <v>15</v>
      </c>
      <c r="B26" s="8">
        <v>315</v>
      </c>
      <c r="C26" s="14" t="s">
        <v>9</v>
      </c>
      <c r="D26" s="9">
        <f>D23-D24-D25</f>
        <v>643.09051529084422</v>
      </c>
      <c r="E26" s="7" t="s">
        <v>15</v>
      </c>
      <c r="F26" s="8">
        <v>315</v>
      </c>
      <c r="G26" s="14" t="s">
        <v>9</v>
      </c>
      <c r="H26" s="9">
        <f>H23-H24-H25</f>
        <v>632.20857058168838</v>
      </c>
      <c r="I26" s="7" t="s">
        <v>15</v>
      </c>
      <c r="J26" s="8">
        <v>315</v>
      </c>
      <c r="K26" s="14" t="s">
        <v>9</v>
      </c>
      <c r="L26" s="9">
        <f>L23-L24-L25</f>
        <v>621.32662587253265</v>
      </c>
    </row>
  </sheetData>
  <mergeCells count="9">
    <mergeCell ref="A22:D22"/>
    <mergeCell ref="E22:H22"/>
    <mergeCell ref="I22:L22"/>
    <mergeCell ref="I12:L12"/>
    <mergeCell ref="I17:L17"/>
    <mergeCell ref="E12:H12"/>
    <mergeCell ref="E17:H17"/>
    <mergeCell ref="A12:D12"/>
    <mergeCell ref="A17:D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DingZing</dc:creator>
  <cp:lastModifiedBy>DingZing</cp:lastModifiedBy>
  <dcterms:created xsi:type="dcterms:W3CDTF">2016-12-19T08:12:31Z</dcterms:created>
  <dcterms:modified xsi:type="dcterms:W3CDTF">2017-01-23T05:29:25Z</dcterms:modified>
</cp:coreProperties>
</file>