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0" windowWidth="8595" windowHeight="895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Q16" i="1"/>
  <c r="Q17"/>
  <c r="Q18"/>
  <c r="Q19"/>
  <c r="Q20"/>
  <c r="Q15"/>
  <c r="Q5"/>
  <c r="Q6"/>
  <c r="Q7"/>
  <c r="Q8"/>
  <c r="Q9"/>
  <c r="Q10"/>
  <c r="Q11"/>
  <c r="Q12"/>
  <c r="Q13"/>
  <c r="Q4"/>
  <c r="Q14" s="1"/>
  <c r="L22"/>
  <c r="M22"/>
  <c r="N22"/>
  <c r="O22"/>
  <c r="P22"/>
  <c r="L14"/>
  <c r="N14"/>
  <c r="O14"/>
  <c r="P14"/>
  <c r="L21"/>
  <c r="M21"/>
  <c r="N21"/>
  <c r="O21"/>
  <c r="P21"/>
  <c r="G22"/>
  <c r="H22"/>
  <c r="I22"/>
  <c r="K22"/>
  <c r="F22"/>
  <c r="G21"/>
  <c r="H21"/>
  <c r="I21"/>
  <c r="J21"/>
  <c r="K21"/>
  <c r="F21"/>
  <c r="G14"/>
  <c r="H14"/>
  <c r="I14"/>
  <c r="J14"/>
  <c r="J22" s="1"/>
  <c r="K14"/>
  <c r="F14"/>
  <c r="M5"/>
  <c r="M6"/>
  <c r="M7"/>
  <c r="M8"/>
  <c r="M9"/>
  <c r="M14" s="1"/>
  <c r="M10"/>
  <c r="M11"/>
  <c r="M12"/>
  <c r="M13"/>
  <c r="M4"/>
  <c r="Q21" l="1"/>
  <c r="Q22" s="1"/>
</calcChain>
</file>

<file path=xl/sharedStrings.xml><?xml version="1.0" encoding="utf-8"?>
<sst xmlns="http://schemas.openxmlformats.org/spreadsheetml/2006/main" count="70" uniqueCount="66">
  <si>
    <r>
      <t xml:space="preserve">上海鼎特适贸易有限公司 </t>
    </r>
    <r>
      <rPr>
        <b/>
        <sz val="14"/>
        <color indexed="10"/>
        <rFont val="宋体"/>
        <charset val="134"/>
      </rPr>
      <t xml:space="preserve"> </t>
    </r>
  </si>
  <si>
    <r>
      <t>日期</t>
    </r>
    <r>
      <rPr>
        <sz val="10"/>
        <rFont val="Times New Roman"/>
        <family val="1"/>
      </rPr>
      <t>:</t>
    </r>
  </si>
  <si>
    <t>序号</t>
  </si>
  <si>
    <t>部门</t>
  </si>
  <si>
    <t>职位</t>
  </si>
  <si>
    <t>代号</t>
  </si>
  <si>
    <t>姓 名</t>
  </si>
  <si>
    <t>基本薪资</t>
  </si>
  <si>
    <t>职务津贴</t>
  </si>
  <si>
    <t>工作奖金</t>
  </si>
  <si>
    <t>绩效奖金</t>
  </si>
  <si>
    <t>值班费</t>
  </si>
  <si>
    <t>全勤</t>
  </si>
  <si>
    <t>请假扣款</t>
  </si>
  <si>
    <t>小计</t>
  </si>
  <si>
    <r>
      <t>＿</t>
    </r>
    <r>
      <rPr>
        <sz val="10"/>
        <rFont val="宋体"/>
        <charset val="134"/>
      </rPr>
      <t>社保</t>
    </r>
  </si>
  <si>
    <r>
      <t>＿</t>
    </r>
    <r>
      <rPr>
        <sz val="11"/>
        <rFont val="宋体"/>
        <charset val="134"/>
      </rPr>
      <t>公积金</t>
    </r>
  </si>
  <si>
    <r>
      <t>＿</t>
    </r>
    <r>
      <rPr>
        <sz val="11"/>
        <rFont val="宋体"/>
        <charset val="134"/>
      </rPr>
      <t>个人所得税</t>
    </r>
  </si>
  <si>
    <t>实付金额</t>
  </si>
  <si>
    <t>办公室</t>
  </si>
  <si>
    <t>财务</t>
  </si>
  <si>
    <r>
      <t>2</t>
    </r>
    <r>
      <rPr>
        <sz val="12"/>
        <rFont val="宋体"/>
        <family val="3"/>
        <charset val="134"/>
      </rPr>
      <t>009113001</t>
    </r>
  </si>
  <si>
    <t>李莹</t>
  </si>
  <si>
    <r>
      <t>2</t>
    </r>
    <r>
      <rPr>
        <sz val="12"/>
        <rFont val="宋体"/>
        <family val="3"/>
        <charset val="134"/>
      </rPr>
      <t>013052103</t>
    </r>
  </si>
  <si>
    <t>梁静芬</t>
  </si>
  <si>
    <r>
      <t>2</t>
    </r>
    <r>
      <rPr>
        <sz val="12"/>
        <rFont val="宋体"/>
        <family val="3"/>
        <charset val="134"/>
      </rPr>
      <t>013022001</t>
    </r>
  </si>
  <si>
    <t>袁嫒</t>
  </si>
  <si>
    <r>
      <t>2</t>
    </r>
    <r>
      <rPr>
        <sz val="12"/>
        <rFont val="宋体"/>
        <family val="3"/>
        <charset val="134"/>
      </rPr>
      <t>014030604</t>
    </r>
  </si>
  <si>
    <t>张利</t>
  </si>
  <si>
    <t>仓库</t>
  </si>
  <si>
    <r>
      <t>2</t>
    </r>
    <r>
      <rPr>
        <sz val="12"/>
        <rFont val="宋体"/>
        <family val="3"/>
        <charset val="134"/>
      </rPr>
      <t>005070801</t>
    </r>
  </si>
  <si>
    <t>刘义</t>
  </si>
  <si>
    <t>2012031901</t>
  </si>
  <si>
    <t>彭浪</t>
  </si>
  <si>
    <t>司机</t>
  </si>
  <si>
    <r>
      <t>2</t>
    </r>
    <r>
      <rPr>
        <sz val="12"/>
        <rFont val="宋体"/>
        <family val="3"/>
        <charset val="134"/>
      </rPr>
      <t>010112201</t>
    </r>
  </si>
  <si>
    <t>欧海涛</t>
  </si>
  <si>
    <r>
      <t>2</t>
    </r>
    <r>
      <rPr>
        <sz val="12"/>
        <rFont val="宋体"/>
        <family val="3"/>
        <charset val="134"/>
      </rPr>
      <t>014021501</t>
    </r>
  </si>
  <si>
    <t>张立曙</t>
  </si>
  <si>
    <t>厨房</t>
  </si>
  <si>
    <t>2016070101</t>
  </si>
  <si>
    <t>王闯</t>
  </si>
  <si>
    <t>清洁</t>
  </si>
  <si>
    <r>
      <t>2</t>
    </r>
    <r>
      <rPr>
        <sz val="12"/>
        <rFont val="宋体"/>
        <family val="3"/>
        <charset val="134"/>
      </rPr>
      <t>011051702</t>
    </r>
  </si>
  <si>
    <t>范国芬</t>
  </si>
  <si>
    <t>销售部</t>
  </si>
  <si>
    <t>协理</t>
  </si>
  <si>
    <r>
      <t>2</t>
    </r>
    <r>
      <rPr>
        <sz val="12"/>
        <rFont val="宋体"/>
        <family val="3"/>
        <charset val="134"/>
      </rPr>
      <t>004012701</t>
    </r>
  </si>
  <si>
    <t>陈明华</t>
  </si>
  <si>
    <t>业务副理</t>
  </si>
  <si>
    <r>
      <t>2</t>
    </r>
    <r>
      <rPr>
        <sz val="9"/>
        <rFont val="宋体"/>
        <family val="3"/>
        <charset val="134"/>
      </rPr>
      <t>006070601</t>
    </r>
  </si>
  <si>
    <t>冯凌云</t>
  </si>
  <si>
    <t>销售工程师</t>
  </si>
  <si>
    <r>
      <t>2</t>
    </r>
    <r>
      <rPr>
        <sz val="9"/>
        <rFont val="宋体"/>
        <family val="3"/>
        <charset val="134"/>
      </rPr>
      <t>007080602</t>
    </r>
  </si>
  <si>
    <r>
      <t xml:space="preserve">徐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俊</t>
    </r>
  </si>
  <si>
    <r>
      <t>2</t>
    </r>
    <r>
      <rPr>
        <sz val="9"/>
        <rFont val="宋体"/>
        <family val="3"/>
        <charset val="134"/>
      </rPr>
      <t>014030103</t>
    </r>
  </si>
  <si>
    <t>许振华</t>
  </si>
  <si>
    <r>
      <t>2</t>
    </r>
    <r>
      <rPr>
        <sz val="9"/>
        <rFont val="宋体"/>
        <family val="3"/>
        <charset val="134"/>
      </rPr>
      <t>015122801</t>
    </r>
  </si>
  <si>
    <t>游晓</t>
  </si>
  <si>
    <t>销售助理</t>
  </si>
  <si>
    <r>
      <t>2</t>
    </r>
    <r>
      <rPr>
        <sz val="12"/>
        <rFont val="宋体"/>
        <family val="3"/>
        <charset val="134"/>
      </rPr>
      <t>013040102</t>
    </r>
  </si>
  <si>
    <t>杜欢</t>
  </si>
  <si>
    <t>上海合计</t>
  </si>
  <si>
    <t>审核：</t>
  </si>
  <si>
    <r>
      <t>制表人</t>
    </r>
    <r>
      <rPr>
        <sz val="12"/>
        <rFont val="Times New Roman"/>
        <family val="1"/>
      </rPr>
      <t>:</t>
    </r>
  </si>
  <si>
    <t xml:space="preserve">李莹 </t>
  </si>
</sst>
</file>

<file path=xl/styles.xml><?xml version="1.0" encoding="utf-8"?>
<styleSheet xmlns="http://schemas.openxmlformats.org/spreadsheetml/2006/main">
  <numFmts count="4">
    <numFmt numFmtId="176" formatCode="#,##0.00_);[Red]\(#,##0.00\)"/>
    <numFmt numFmtId="177" formatCode="#,##0.00_ "/>
    <numFmt numFmtId="178" formatCode="0.00_ "/>
    <numFmt numFmtId="179" formatCode="#,##0.0_);[Red]\(#,##0.0\)"/>
  </numFmts>
  <fonts count="40">
    <font>
      <sz val="11"/>
      <color theme="1"/>
      <name val="宋体"/>
      <family val="2"/>
      <charset val="134"/>
      <scheme val="minor"/>
    </font>
    <font>
      <sz val="11"/>
      <color theme="1"/>
      <name val="Tahoma"/>
      <family val="2"/>
      <charset val="134"/>
    </font>
    <font>
      <sz val="12"/>
      <name val="宋体"/>
      <charset val="134"/>
    </font>
    <font>
      <sz val="10"/>
      <name val="Times New Roman"/>
      <family val="1"/>
    </font>
    <font>
      <sz val="10"/>
      <name val="宋体"/>
      <charset val="134"/>
    </font>
    <font>
      <sz val="11"/>
      <name val="宋体"/>
      <charset val="134"/>
    </font>
    <font>
      <sz val="12"/>
      <name val="Times New Roman"/>
      <family val="1"/>
    </font>
    <font>
      <b/>
      <sz val="11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vertAlign val="superscript"/>
      <sz val="10"/>
      <name val="宋体"/>
      <charset val="134"/>
    </font>
    <font>
      <vertAlign val="superscript"/>
      <sz val="11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b/>
      <sz val="14"/>
      <color indexed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sz val="9"/>
      <name val="宋体"/>
      <family val="2"/>
      <charset val="134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5">
    <xf numFmtId="0" fontId="0" fillId="0" borderId="0">
      <alignment vertical="center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" fillId="0" borderId="0">
      <alignment vertical="center"/>
    </xf>
    <xf numFmtId="0" fontId="2" fillId="0" borderId="0"/>
    <xf numFmtId="0" fontId="2" fillId="0" borderId="0">
      <alignment vertical="center"/>
    </xf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35" fillId="17" borderId="29" applyNumberFormat="0" applyAlignment="0" applyProtection="0">
      <alignment vertical="center"/>
    </xf>
    <xf numFmtId="0" fontId="36" fillId="18" borderId="3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0" fillId="17" borderId="32" applyNumberFormat="0" applyAlignment="0" applyProtection="0">
      <alignment vertical="center"/>
    </xf>
    <xf numFmtId="0" fontId="25" fillId="8" borderId="29" applyNumberFormat="0" applyAlignment="0" applyProtection="0">
      <alignment vertical="center"/>
    </xf>
    <xf numFmtId="0" fontId="2" fillId="24" borderId="33" applyNumberFormat="0" applyFont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1"/>
    <xf numFmtId="31" fontId="12" fillId="0" borderId="1" xfId="15" applyNumberFormat="1" applyFont="1" applyFill="1" applyBorder="1" applyAlignment="1">
      <alignment horizontal="center" vertical="center" shrinkToFit="1"/>
    </xf>
    <xf numFmtId="176" fontId="4" fillId="0" borderId="1" xfId="15" applyNumberFormat="1" applyFont="1" applyFill="1" applyBorder="1" applyAlignment="1">
      <alignment shrinkToFit="1"/>
    </xf>
    <xf numFmtId="176" fontId="13" fillId="0" borderId="1" xfId="15" applyNumberFormat="1" applyFont="1" applyFill="1" applyBorder="1" applyAlignment="1">
      <alignment shrinkToFit="1"/>
    </xf>
    <xf numFmtId="177" fontId="13" fillId="0" borderId="1" xfId="15" applyNumberFormat="1" applyFont="1" applyFill="1" applyBorder="1" applyAlignment="1">
      <alignment shrinkToFit="1"/>
    </xf>
    <xf numFmtId="0" fontId="2" fillId="0" borderId="0" xfId="2" applyFill="1"/>
    <xf numFmtId="177" fontId="4" fillId="0" borderId="1" xfId="15" applyNumberFormat="1" applyFont="1" applyFill="1" applyBorder="1" applyAlignment="1">
      <alignment shrinkToFit="1"/>
    </xf>
    <xf numFmtId="176" fontId="7" fillId="0" borderId="0" xfId="15" applyNumberFormat="1" applyFont="1" applyFill="1" applyBorder="1" applyAlignment="1">
      <alignment horizontal="center" shrinkToFit="1"/>
    </xf>
    <xf numFmtId="0" fontId="2" fillId="0" borderId="9" xfId="2" applyFill="1" applyBorder="1" applyAlignment="1">
      <alignment horizontal="center" vertical="center" textRotation="255" shrinkToFit="1"/>
    </xf>
    <xf numFmtId="0" fontId="2" fillId="0" borderId="0" xfId="2" applyFill="1" applyAlignment="1">
      <alignment horizontal="center" shrinkToFit="1"/>
    </xf>
    <xf numFmtId="0" fontId="2" fillId="0" borderId="0" xfId="2" applyFill="1" applyAlignment="1">
      <alignment shrinkToFit="1"/>
    </xf>
    <xf numFmtId="0" fontId="4" fillId="0" borderId="0" xfId="15" applyFont="1" applyFill="1" applyAlignment="1">
      <alignment horizontal="center" shrinkToFit="1"/>
    </xf>
    <xf numFmtId="176" fontId="8" fillId="0" borderId="0" xfId="15" applyNumberFormat="1" applyFont="1" applyFill="1" applyBorder="1" applyAlignment="1">
      <alignment horizontal="center" shrinkToFit="1"/>
    </xf>
    <xf numFmtId="0" fontId="2" fillId="0" borderId="10" xfId="2" applyFill="1" applyBorder="1" applyAlignment="1">
      <alignment horizontal="center" shrinkToFit="1"/>
    </xf>
    <xf numFmtId="0" fontId="2" fillId="0" borderId="11" xfId="2" applyFill="1" applyBorder="1" applyAlignment="1">
      <alignment horizontal="center" vertical="center" shrinkToFit="1"/>
    </xf>
    <xf numFmtId="31" fontId="9" fillId="0" borderId="3" xfId="15" applyNumberFormat="1" applyFont="1" applyFill="1" applyBorder="1" applyAlignment="1">
      <alignment horizontal="center" vertical="center" shrinkToFit="1"/>
    </xf>
    <xf numFmtId="31" fontId="9" fillId="0" borderId="12" xfId="15" applyNumberFormat="1" applyFont="1" applyFill="1" applyBorder="1" applyAlignment="1">
      <alignment horizontal="center" vertical="center" shrinkToFit="1"/>
    </xf>
    <xf numFmtId="176" fontId="5" fillId="0" borderId="12" xfId="15" applyNumberFormat="1" applyFont="1" applyFill="1" applyBorder="1" applyAlignment="1">
      <alignment horizontal="center" vertical="center" shrinkToFit="1"/>
    </xf>
    <xf numFmtId="49" fontId="10" fillId="0" borderId="3" xfId="15" applyNumberFormat="1" applyFont="1" applyFill="1" applyBorder="1" applyAlignment="1">
      <alignment horizontal="center" vertical="center" shrinkToFit="1"/>
    </xf>
    <xf numFmtId="49" fontId="11" fillId="0" borderId="3" xfId="15" applyNumberFormat="1" applyFont="1" applyFill="1" applyBorder="1" applyAlignment="1">
      <alignment horizontal="center" vertical="center" shrinkToFit="1"/>
    </xf>
    <xf numFmtId="176" fontId="5" fillId="0" borderId="4" xfId="15" applyNumberFormat="1" applyFont="1" applyFill="1" applyBorder="1" applyAlignment="1">
      <alignment horizontal="center" vertical="center" shrinkToFit="1"/>
    </xf>
    <xf numFmtId="0" fontId="2" fillId="0" borderId="13" xfId="2" applyFill="1" applyBorder="1" applyAlignment="1">
      <alignment horizontal="center" shrinkToFit="1"/>
    </xf>
    <xf numFmtId="179" fontId="4" fillId="0" borderId="1" xfId="15" applyNumberFormat="1" applyFont="1" applyFill="1" applyBorder="1" applyAlignment="1">
      <alignment shrinkToFit="1"/>
    </xf>
    <xf numFmtId="0" fontId="4" fillId="0" borderId="1" xfId="2" applyFont="1" applyFill="1" applyBorder="1" applyAlignment="1">
      <alignment horizontal="center" shrinkToFit="1"/>
    </xf>
    <xf numFmtId="176" fontId="4" fillId="0" borderId="14" xfId="15" applyNumberFormat="1" applyFont="1" applyFill="1" applyBorder="1" applyAlignment="1">
      <alignment shrinkToFit="1"/>
    </xf>
    <xf numFmtId="177" fontId="4" fillId="0" borderId="14" xfId="15" applyNumberFormat="1" applyFont="1" applyFill="1" applyBorder="1" applyAlignment="1">
      <alignment shrinkToFit="1"/>
    </xf>
    <xf numFmtId="0" fontId="2" fillId="0" borderId="15" xfId="2" applyFill="1" applyBorder="1" applyAlignment="1">
      <alignment horizontal="center" shrinkToFit="1"/>
    </xf>
    <xf numFmtId="176" fontId="4" fillId="0" borderId="6" xfId="15" applyNumberFormat="1" applyFont="1" applyFill="1" applyBorder="1" applyAlignment="1">
      <alignment shrinkToFit="1"/>
    </xf>
    <xf numFmtId="0" fontId="2" fillId="0" borderId="8" xfId="2" applyFill="1" applyBorder="1" applyAlignment="1">
      <alignment horizontal="center" shrinkToFit="1"/>
    </xf>
    <xf numFmtId="178" fontId="4" fillId="0" borderId="1" xfId="15" applyNumberFormat="1" applyFont="1" applyFill="1" applyBorder="1" applyAlignment="1">
      <alignment shrinkToFit="1"/>
    </xf>
    <xf numFmtId="0" fontId="14" fillId="0" borderId="1" xfId="2" applyFont="1" applyFill="1" applyBorder="1" applyAlignment="1">
      <alignment horizontal="center" vertical="center" shrinkToFit="1"/>
    </xf>
    <xf numFmtId="178" fontId="4" fillId="0" borderId="14" xfId="15" applyNumberFormat="1" applyFont="1" applyFill="1" applyBorder="1" applyAlignment="1">
      <alignment shrinkToFit="1"/>
    </xf>
    <xf numFmtId="176" fontId="4" fillId="0" borderId="14" xfId="15" applyNumberFormat="1" applyFont="1" applyFill="1" applyBorder="1" applyAlignment="1">
      <alignment horizontal="center" shrinkToFit="1"/>
    </xf>
    <xf numFmtId="0" fontId="2" fillId="0" borderId="16" xfId="2" applyFill="1" applyBorder="1" applyAlignment="1">
      <alignment horizontal="center" shrinkToFit="1"/>
    </xf>
    <xf numFmtId="0" fontId="2" fillId="0" borderId="17" xfId="2" applyFill="1" applyBorder="1" applyAlignment="1">
      <alignment horizontal="center" shrinkToFit="1"/>
    </xf>
    <xf numFmtId="176" fontId="4" fillId="0" borderId="18" xfId="15" applyNumberFormat="1" applyFont="1" applyFill="1" applyBorder="1" applyAlignment="1">
      <alignment shrinkToFit="1"/>
    </xf>
    <xf numFmtId="0" fontId="2" fillId="0" borderId="0" xfId="2" applyFill="1" applyAlignment="1">
      <alignment horizontal="center"/>
    </xf>
    <xf numFmtId="0" fontId="5" fillId="0" borderId="0" xfId="15" applyFont="1" applyFill="1" applyAlignment="1">
      <alignment horizontal="center" vertical="center"/>
    </xf>
    <xf numFmtId="176" fontId="4" fillId="0" borderId="19" xfId="15" applyNumberFormat="1" applyFont="1" applyFill="1" applyBorder="1" applyAlignment="1">
      <alignment shrinkToFit="1"/>
    </xf>
    <xf numFmtId="31" fontId="2" fillId="0" borderId="1" xfId="15" applyNumberFormat="1" applyFont="1" applyFill="1" applyBorder="1" applyAlignment="1">
      <alignment horizontal="center" vertical="center" shrinkToFit="1"/>
    </xf>
    <xf numFmtId="0" fontId="2" fillId="0" borderId="1" xfId="15" applyFont="1" applyFill="1" applyBorder="1" applyAlignment="1">
      <alignment horizontal="center" vertical="center" shrinkToFit="1"/>
    </xf>
    <xf numFmtId="31" fontId="2" fillId="0" borderId="14" xfId="15" applyNumberFormat="1" applyFont="1" applyFill="1" applyBorder="1" applyAlignment="1">
      <alignment horizontal="center" vertical="center" shrinkToFit="1"/>
    </xf>
    <xf numFmtId="31" fontId="2" fillId="0" borderId="20" xfId="15" applyNumberFormat="1" applyFont="1" applyFill="1" applyBorder="1" applyAlignment="1">
      <alignment horizontal="center" vertical="center" shrinkToFit="1"/>
    </xf>
    <xf numFmtId="0" fontId="2" fillId="0" borderId="0" xfId="15" applyFont="1" applyFill="1">
      <alignment vertical="center"/>
    </xf>
    <xf numFmtId="0" fontId="2" fillId="0" borderId="0" xfId="15" applyFont="1" applyFill="1" applyAlignment="1">
      <alignment horizontal="center" vertical="center"/>
    </xf>
    <xf numFmtId="49" fontId="4" fillId="0" borderId="0" xfId="15" applyNumberFormat="1" applyFont="1" applyFill="1" applyAlignment="1">
      <alignment horizontal="center" shrinkToFit="1"/>
    </xf>
    <xf numFmtId="49" fontId="9" fillId="0" borderId="12" xfId="15" applyNumberFormat="1" applyFont="1" applyFill="1" applyBorder="1" applyAlignment="1">
      <alignment horizontal="center" vertical="center" shrinkToFit="1"/>
    </xf>
    <xf numFmtId="49" fontId="2" fillId="0" borderId="1" xfId="15" applyNumberFormat="1" applyFont="1" applyFill="1" applyBorder="1" applyAlignment="1">
      <alignment horizontal="center" vertical="center" shrinkToFit="1"/>
    </xf>
    <xf numFmtId="49" fontId="2" fillId="0" borderId="0" xfId="2" applyNumberFormat="1" applyFill="1"/>
    <xf numFmtId="49" fontId="20" fillId="0" borderId="1" xfId="15" applyNumberFormat="1" applyFont="1" applyFill="1" applyBorder="1" applyAlignment="1">
      <alignment horizontal="center" vertical="center" shrinkToFit="1"/>
    </xf>
    <xf numFmtId="49" fontId="21" fillId="0" borderId="1" xfId="2" applyNumberFormat="1" applyFont="1" applyFill="1" applyBorder="1" applyAlignment="1">
      <alignment horizontal="center" vertical="center" shrinkToFit="1"/>
    </xf>
    <xf numFmtId="49" fontId="20" fillId="0" borderId="20" xfId="15" applyNumberFormat="1" applyFont="1" applyFill="1" applyBorder="1" applyAlignment="1">
      <alignment horizontal="center" vertical="center" shrinkToFit="1"/>
    </xf>
    <xf numFmtId="176" fontId="4" fillId="2" borderId="2" xfId="15" applyNumberFormat="1" applyFont="1" applyFill="1" applyBorder="1" applyAlignment="1">
      <alignment shrinkToFit="1"/>
    </xf>
    <xf numFmtId="0" fontId="1" fillId="0" borderId="1" xfId="1" applyBorder="1"/>
    <xf numFmtId="0" fontId="2" fillId="0" borderId="9" xfId="2" applyFill="1" applyBorder="1" applyAlignment="1">
      <alignment horizontal="center" vertical="center" textRotation="255" shrinkToFit="1"/>
    </xf>
    <xf numFmtId="31" fontId="15" fillId="0" borderId="5" xfId="15" applyNumberFormat="1" applyFont="1" applyFill="1" applyBorder="1" applyAlignment="1">
      <alignment horizontal="center" vertical="center" shrinkToFit="1"/>
    </xf>
    <xf numFmtId="31" fontId="15" fillId="0" borderId="6" xfId="15" applyNumberFormat="1" applyFont="1" applyFill="1" applyBorder="1" applyAlignment="1">
      <alignment horizontal="center" vertical="center" shrinkToFit="1"/>
    </xf>
    <xf numFmtId="0" fontId="2" fillId="0" borderId="11" xfId="2" applyFill="1" applyBorder="1" applyAlignment="1">
      <alignment horizontal="center" vertical="center" textRotation="255" shrinkToFit="1"/>
    </xf>
    <xf numFmtId="0" fontId="2" fillId="0" borderId="24" xfId="2" applyFill="1" applyBorder="1" applyAlignment="1">
      <alignment horizontal="center" vertical="center" textRotation="255" shrinkToFit="1"/>
    </xf>
    <xf numFmtId="0" fontId="15" fillId="0" borderId="16" xfId="15" applyFont="1" applyFill="1" applyBorder="1" applyAlignment="1">
      <alignment horizontal="center" vertical="center" shrinkToFit="1"/>
    </xf>
    <xf numFmtId="0" fontId="15" fillId="0" borderId="21" xfId="15" applyFont="1" applyFill="1" applyBorder="1" applyAlignment="1">
      <alignment horizontal="center" vertical="center" shrinkToFit="1"/>
    </xf>
    <xf numFmtId="0" fontId="15" fillId="0" borderId="20" xfId="15" applyFont="1" applyFill="1" applyBorder="1" applyAlignment="1">
      <alignment horizontal="center" vertical="center" shrinkToFit="1"/>
    </xf>
    <xf numFmtId="0" fontId="15" fillId="0" borderId="17" xfId="15" applyFont="1" applyFill="1" applyBorder="1" applyAlignment="1">
      <alignment horizontal="center" vertical="center" shrinkToFit="1"/>
    </xf>
    <xf numFmtId="0" fontId="15" fillId="0" borderId="22" xfId="15" applyFont="1" applyFill="1" applyBorder="1" applyAlignment="1">
      <alignment horizontal="center" vertical="center" shrinkToFit="1"/>
    </xf>
    <xf numFmtId="0" fontId="15" fillId="0" borderId="23" xfId="15" applyFont="1" applyFill="1" applyBorder="1" applyAlignment="1">
      <alignment horizontal="center" vertical="center" shrinkToFit="1"/>
    </xf>
    <xf numFmtId="0" fontId="16" fillId="0" borderId="0" xfId="15" applyFont="1" applyFill="1" applyAlignment="1">
      <alignment horizontal="center" vertical="center" shrinkToFit="1"/>
    </xf>
    <xf numFmtId="31" fontId="5" fillId="0" borderId="0" xfId="15" applyNumberFormat="1" applyFont="1" applyFill="1" applyBorder="1" applyAlignment="1">
      <alignment horizontal="center" shrinkToFit="1"/>
    </xf>
    <xf numFmtId="176" fontId="7" fillId="0" borderId="0" xfId="15" applyNumberFormat="1" applyFont="1" applyFill="1" applyBorder="1" applyAlignment="1">
      <alignment horizontal="center" shrinkToFit="1"/>
    </xf>
    <xf numFmtId="31" fontId="2" fillId="0" borderId="14" xfId="15" applyNumberFormat="1" applyFont="1" applyFill="1" applyBorder="1" applyAlignment="1">
      <alignment horizontal="center" vertical="center" textRotation="255" shrinkToFit="1"/>
    </xf>
    <xf numFmtId="31" fontId="2" fillId="0" borderId="19" xfId="15" applyNumberFormat="1" applyFont="1" applyFill="1" applyBorder="1" applyAlignment="1">
      <alignment horizontal="center" vertical="center" textRotation="255" shrinkToFit="1"/>
    </xf>
    <xf numFmtId="31" fontId="2" fillId="0" borderId="7" xfId="15" applyNumberFormat="1" applyFont="1" applyFill="1" applyBorder="1" applyAlignment="1">
      <alignment horizontal="center" vertical="center" textRotation="255" shrinkToFit="1"/>
    </xf>
    <xf numFmtId="31" fontId="2" fillId="0" borderId="1" xfId="15" applyNumberFormat="1" applyFont="1" applyFill="1" applyBorder="1" applyAlignment="1">
      <alignment horizontal="center" vertical="center" textRotation="255" shrinkToFit="1"/>
    </xf>
  </cellXfs>
  <cellStyles count="65">
    <cellStyle name="20% - 强调文字颜色 1 2" xfId="24"/>
    <cellStyle name="20% - 强调文字颜色 2 2" xfId="25"/>
    <cellStyle name="20% - 强调文字颜色 3 2" xfId="26"/>
    <cellStyle name="20% - 强调文字颜色 4 2" xfId="27"/>
    <cellStyle name="20% - 强调文字颜色 5 2" xfId="28"/>
    <cellStyle name="20% - 强调文字颜色 6 2" xfId="29"/>
    <cellStyle name="40% - 强调文字颜色 1 2" xfId="30"/>
    <cellStyle name="40% - 强调文字颜色 2 2" xfId="31"/>
    <cellStyle name="40% - 强调文字颜色 3 2" xfId="32"/>
    <cellStyle name="40% - 强调文字颜色 4 2" xfId="33"/>
    <cellStyle name="40% - 强调文字颜色 5 2" xfId="34"/>
    <cellStyle name="40% - 强调文字颜色 6 2" xfId="35"/>
    <cellStyle name="60% - 强调文字颜色 1 2" xfId="36"/>
    <cellStyle name="60% - 强调文字颜色 2 2" xfId="37"/>
    <cellStyle name="60% - 强调文字颜色 3 2" xfId="38"/>
    <cellStyle name="60% - 强调文字颜色 4 2" xfId="39"/>
    <cellStyle name="60% - 强调文字颜色 5 2" xfId="40"/>
    <cellStyle name="60% - 强调文字颜色 6 2" xfId="41"/>
    <cellStyle name="标题 1 2" xfId="43"/>
    <cellStyle name="标题 2 2" xfId="44"/>
    <cellStyle name="标题 3 2" xfId="45"/>
    <cellStyle name="标题 4 2" xfId="46"/>
    <cellStyle name="标题 5" xfId="42"/>
    <cellStyle name="差 2" xfId="47"/>
    <cellStyle name="常规" xfId="0" builtinId="0"/>
    <cellStyle name="常规 10" xfId="16"/>
    <cellStyle name="常规 11" xfId="23"/>
    <cellStyle name="常规 12" xfId="1"/>
    <cellStyle name="常规 2" xfId="3"/>
    <cellStyle name="常规 2 2" xfId="4"/>
    <cellStyle name="常规 2 2 2" xfId="5"/>
    <cellStyle name="常规 2 2 3" xfId="6"/>
    <cellStyle name="常规 2 2 3 2" xfId="17"/>
    <cellStyle name="常规 2 3" xfId="7"/>
    <cellStyle name="常规 2 4" xfId="8"/>
    <cellStyle name="常规 2 4 2" xfId="18"/>
    <cellStyle name="常规 3" xfId="9"/>
    <cellStyle name="常规 3 2" xfId="10"/>
    <cellStyle name="常规 3 3" xfId="11"/>
    <cellStyle name="常规 3 3 2" xfId="19"/>
    <cellStyle name="常规 4" xfId="12"/>
    <cellStyle name="常规 5" xfId="13"/>
    <cellStyle name="常规 6" xfId="14"/>
    <cellStyle name="常规 6 2" xfId="20"/>
    <cellStyle name="常规 7" xfId="2"/>
    <cellStyle name="常规 8" xfId="21"/>
    <cellStyle name="常规 9" xfId="22"/>
    <cellStyle name="常规_Sheet1" xfId="15"/>
    <cellStyle name="好 2" xfId="48"/>
    <cellStyle name="汇总 2" xfId="49"/>
    <cellStyle name="计算 2" xfId="50"/>
    <cellStyle name="检查单元格 2" xfId="51"/>
    <cellStyle name="解释性文本 2" xfId="52"/>
    <cellStyle name="警告文本 2" xfId="53"/>
    <cellStyle name="链接单元格 2" xfId="54"/>
    <cellStyle name="强调文字颜色 1 2" xfId="55"/>
    <cellStyle name="强调文字颜色 2 2" xfId="56"/>
    <cellStyle name="强调文字颜色 3 2" xfId="57"/>
    <cellStyle name="强调文字颜色 4 2" xfId="58"/>
    <cellStyle name="强调文字颜色 5 2" xfId="59"/>
    <cellStyle name="强调文字颜色 6 2" xfId="60"/>
    <cellStyle name="适中 2" xfId="61"/>
    <cellStyle name="输出 2" xfId="62"/>
    <cellStyle name="输入 2" xfId="63"/>
    <cellStyle name="注释 2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3"/>
  <sheetViews>
    <sheetView tabSelected="1" workbookViewId="0">
      <selection activeCell="K10" sqref="K10"/>
    </sheetView>
  </sheetViews>
  <sheetFormatPr defaultRowHeight="24" customHeight="1"/>
  <sheetData>
    <row r="1" spans="1:17" ht="24" customHeight="1">
      <c r="A1" s="10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</row>
    <row r="2" spans="1:17" ht="24" customHeight="1" thickBot="1">
      <c r="A2" s="10"/>
      <c r="B2" s="11"/>
      <c r="C2" s="12" t="s">
        <v>1</v>
      </c>
      <c r="D2" s="46"/>
      <c r="E2" s="67"/>
      <c r="F2" s="67"/>
      <c r="G2" s="11"/>
      <c r="H2" s="11"/>
      <c r="I2" s="68"/>
      <c r="J2" s="68"/>
      <c r="K2" s="68"/>
      <c r="L2" s="8"/>
      <c r="M2" s="11"/>
      <c r="N2" s="13"/>
      <c r="O2" s="8"/>
      <c r="P2" s="8"/>
      <c r="Q2" s="8"/>
    </row>
    <row r="3" spans="1:17" ht="24" customHeight="1">
      <c r="A3" s="14" t="s">
        <v>2</v>
      </c>
      <c r="B3" s="15" t="s">
        <v>3</v>
      </c>
      <c r="C3" s="16" t="s">
        <v>4</v>
      </c>
      <c r="D3" s="47" t="s">
        <v>5</v>
      </c>
      <c r="E3" s="17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18" t="s">
        <v>13</v>
      </c>
      <c r="M3" s="18" t="s">
        <v>14</v>
      </c>
      <c r="N3" s="19" t="s">
        <v>15</v>
      </c>
      <c r="O3" s="20" t="s">
        <v>16</v>
      </c>
      <c r="P3" s="20" t="s">
        <v>17</v>
      </c>
      <c r="Q3" s="21" t="s">
        <v>18</v>
      </c>
    </row>
    <row r="4" spans="1:17" ht="24" customHeight="1">
      <c r="A4" s="22">
        <v>1</v>
      </c>
      <c r="B4" s="55" t="s">
        <v>19</v>
      </c>
      <c r="C4" s="69" t="s">
        <v>20</v>
      </c>
      <c r="D4" s="48" t="s">
        <v>21</v>
      </c>
      <c r="E4" s="40" t="s">
        <v>22</v>
      </c>
      <c r="F4" s="3">
        <v>3000</v>
      </c>
      <c r="G4" s="3">
        <v>1000</v>
      </c>
      <c r="H4" s="3">
        <v>1250</v>
      </c>
      <c r="I4" s="3">
        <v>1250</v>
      </c>
      <c r="J4" s="3"/>
      <c r="K4" s="3">
        <v>200</v>
      </c>
      <c r="L4" s="7"/>
      <c r="M4" s="23">
        <f>SUM(F4:L4)</f>
        <v>6700</v>
      </c>
      <c r="N4" s="24">
        <v>703.5</v>
      </c>
      <c r="O4" s="3">
        <v>469</v>
      </c>
      <c r="P4" s="3">
        <v>97.75</v>
      </c>
      <c r="Q4" s="53">
        <f>M4-N4-O4-P4</f>
        <v>5429.75</v>
      </c>
    </row>
    <row r="5" spans="1:17" ht="24" customHeight="1">
      <c r="A5" s="22">
        <v>2</v>
      </c>
      <c r="B5" s="55"/>
      <c r="C5" s="70"/>
      <c r="D5" s="50" t="s">
        <v>23</v>
      </c>
      <c r="E5" s="40" t="s">
        <v>24</v>
      </c>
      <c r="F5" s="3">
        <v>2500</v>
      </c>
      <c r="G5" s="3"/>
      <c r="H5" s="3">
        <v>350</v>
      </c>
      <c r="I5" s="3">
        <v>350</v>
      </c>
      <c r="J5" s="3"/>
      <c r="K5" s="3">
        <v>200</v>
      </c>
      <c r="L5" s="7"/>
      <c r="M5" s="23">
        <f t="shared" ref="M5:M13" si="0">SUM(F5:L5)</f>
        <v>3400</v>
      </c>
      <c r="N5" s="24">
        <v>374.3</v>
      </c>
      <c r="O5" s="3">
        <v>238</v>
      </c>
      <c r="P5" s="3"/>
      <c r="Q5" s="53">
        <f t="shared" ref="Q5:Q13" si="1">M5-N5-O5-P5</f>
        <v>2787.7</v>
      </c>
    </row>
    <row r="6" spans="1:17" ht="24" customHeight="1">
      <c r="A6" s="22">
        <v>3</v>
      </c>
      <c r="B6" s="55"/>
      <c r="C6" s="70"/>
      <c r="D6" s="50" t="s">
        <v>25</v>
      </c>
      <c r="E6" s="40" t="s">
        <v>26</v>
      </c>
      <c r="F6" s="3">
        <v>2500</v>
      </c>
      <c r="G6" s="3"/>
      <c r="H6" s="3">
        <v>300</v>
      </c>
      <c r="I6" s="3">
        <v>300</v>
      </c>
      <c r="J6" s="3"/>
      <c r="K6" s="3">
        <v>200</v>
      </c>
      <c r="L6" s="7"/>
      <c r="M6" s="23">
        <f t="shared" si="0"/>
        <v>3300</v>
      </c>
      <c r="N6" s="24">
        <v>374.3</v>
      </c>
      <c r="O6" s="3">
        <v>231</v>
      </c>
      <c r="P6" s="3"/>
      <c r="Q6" s="53">
        <f t="shared" si="1"/>
        <v>2694.7</v>
      </c>
    </row>
    <row r="7" spans="1:17" ht="24" customHeight="1">
      <c r="A7" s="22">
        <v>4</v>
      </c>
      <c r="B7" s="55"/>
      <c r="C7" s="71"/>
      <c r="D7" s="50" t="s">
        <v>27</v>
      </c>
      <c r="E7" s="40" t="s">
        <v>28</v>
      </c>
      <c r="F7" s="3">
        <v>2190</v>
      </c>
      <c r="G7" s="3"/>
      <c r="H7" s="3">
        <v>500</v>
      </c>
      <c r="I7" s="3">
        <v>310</v>
      </c>
      <c r="J7" s="3"/>
      <c r="K7" s="3">
        <v>200</v>
      </c>
      <c r="L7" s="7"/>
      <c r="M7" s="23">
        <f t="shared" si="0"/>
        <v>3200</v>
      </c>
      <c r="N7" s="24">
        <v>374.3</v>
      </c>
      <c r="O7" s="39">
        <v>224</v>
      </c>
      <c r="P7" s="3"/>
      <c r="Q7" s="53">
        <f t="shared" si="1"/>
        <v>2601.6999999999998</v>
      </c>
    </row>
    <row r="8" spans="1:17" ht="24" customHeight="1">
      <c r="A8" s="22">
        <v>5</v>
      </c>
      <c r="B8" s="55"/>
      <c r="C8" s="69" t="s">
        <v>29</v>
      </c>
      <c r="D8" s="50" t="s">
        <v>30</v>
      </c>
      <c r="E8" s="41" t="s">
        <v>31</v>
      </c>
      <c r="F8" s="3">
        <v>2500</v>
      </c>
      <c r="G8" s="3">
        <v>1000</v>
      </c>
      <c r="H8" s="3">
        <v>1000</v>
      </c>
      <c r="I8" s="3">
        <v>1000</v>
      </c>
      <c r="J8" s="3">
        <v>750</v>
      </c>
      <c r="K8" s="3">
        <v>200</v>
      </c>
      <c r="L8" s="7"/>
      <c r="M8" s="23">
        <f t="shared" si="0"/>
        <v>6450</v>
      </c>
      <c r="N8" s="24">
        <v>598.5</v>
      </c>
      <c r="O8" s="3">
        <v>399</v>
      </c>
      <c r="P8" s="3">
        <v>58.73</v>
      </c>
      <c r="Q8" s="53">
        <f t="shared" si="1"/>
        <v>5393.77</v>
      </c>
    </row>
    <row r="9" spans="1:17" ht="24" customHeight="1">
      <c r="A9" s="22">
        <v>6</v>
      </c>
      <c r="B9" s="55"/>
      <c r="C9" s="70"/>
      <c r="D9" s="50" t="s">
        <v>32</v>
      </c>
      <c r="E9" s="41" t="s">
        <v>33</v>
      </c>
      <c r="F9" s="3">
        <v>2190</v>
      </c>
      <c r="G9" s="3"/>
      <c r="H9" s="3">
        <v>610</v>
      </c>
      <c r="I9" s="3"/>
      <c r="J9" s="3">
        <v>750</v>
      </c>
      <c r="K9" s="3">
        <v>200</v>
      </c>
      <c r="L9" s="7"/>
      <c r="M9" s="23">
        <f t="shared" si="0"/>
        <v>3750</v>
      </c>
      <c r="N9" s="24">
        <v>374.3</v>
      </c>
      <c r="O9" s="3">
        <v>210</v>
      </c>
      <c r="P9" s="3"/>
      <c r="Q9" s="53">
        <f t="shared" si="1"/>
        <v>3165.7</v>
      </c>
    </row>
    <row r="10" spans="1:17" ht="24" customHeight="1">
      <c r="A10" s="22">
        <v>7</v>
      </c>
      <c r="B10" s="55"/>
      <c r="C10" s="72" t="s">
        <v>34</v>
      </c>
      <c r="D10" s="50" t="s">
        <v>35</v>
      </c>
      <c r="E10" s="2" t="s">
        <v>36</v>
      </c>
      <c r="F10" s="3">
        <v>2190</v>
      </c>
      <c r="G10" s="4"/>
      <c r="H10" s="4">
        <v>1310</v>
      </c>
      <c r="I10" s="4"/>
      <c r="J10" s="54"/>
      <c r="K10" s="3">
        <v>200</v>
      </c>
      <c r="L10" s="5"/>
      <c r="M10" s="23">
        <f t="shared" si="0"/>
        <v>3700</v>
      </c>
      <c r="N10" s="24">
        <v>374.3</v>
      </c>
      <c r="O10" s="4">
        <v>259</v>
      </c>
      <c r="P10" s="3"/>
      <c r="Q10" s="53">
        <f t="shared" si="1"/>
        <v>3066.7</v>
      </c>
    </row>
    <row r="11" spans="1:17" ht="24" customHeight="1">
      <c r="A11" s="22">
        <v>8</v>
      </c>
      <c r="B11" s="9"/>
      <c r="C11" s="72"/>
      <c r="D11" s="50" t="s">
        <v>37</v>
      </c>
      <c r="E11" s="40" t="s">
        <v>38</v>
      </c>
      <c r="F11" s="3">
        <v>2190</v>
      </c>
      <c r="G11" s="3"/>
      <c r="H11" s="3">
        <v>1310</v>
      </c>
      <c r="I11" s="3"/>
      <c r="J11" s="54"/>
      <c r="K11" s="3">
        <v>200</v>
      </c>
      <c r="L11" s="7"/>
      <c r="M11" s="23">
        <f t="shared" si="0"/>
        <v>3700</v>
      </c>
      <c r="N11" s="24">
        <v>374.3</v>
      </c>
      <c r="O11" s="3">
        <v>259</v>
      </c>
      <c r="P11" s="3"/>
      <c r="Q11" s="53">
        <f t="shared" si="1"/>
        <v>3066.7</v>
      </c>
    </row>
    <row r="12" spans="1:17" ht="24" customHeight="1">
      <c r="A12" s="22">
        <v>9</v>
      </c>
      <c r="B12" s="55"/>
      <c r="C12" s="40" t="s">
        <v>39</v>
      </c>
      <c r="D12" s="50" t="s">
        <v>40</v>
      </c>
      <c r="E12" s="42" t="s">
        <v>41</v>
      </c>
      <c r="F12" s="3">
        <v>2190</v>
      </c>
      <c r="G12" s="25"/>
      <c r="H12" s="25">
        <v>555</v>
      </c>
      <c r="I12" s="25">
        <v>555</v>
      </c>
      <c r="J12" s="25"/>
      <c r="K12" s="25">
        <v>200</v>
      </c>
      <c r="L12" s="26"/>
      <c r="M12" s="23">
        <f t="shared" si="0"/>
        <v>3500</v>
      </c>
      <c r="N12" s="24">
        <v>374.3</v>
      </c>
      <c r="O12" s="25">
        <v>245</v>
      </c>
      <c r="P12" s="25"/>
      <c r="Q12" s="53">
        <f t="shared" si="1"/>
        <v>2880.7</v>
      </c>
    </row>
    <row r="13" spans="1:17" ht="24" customHeight="1">
      <c r="A13" s="22">
        <v>10</v>
      </c>
      <c r="B13" s="55"/>
      <c r="C13" s="42" t="s">
        <v>42</v>
      </c>
      <c r="D13" s="50" t="s">
        <v>43</v>
      </c>
      <c r="E13" s="42" t="s">
        <v>44</v>
      </c>
      <c r="F13" s="3">
        <v>2190</v>
      </c>
      <c r="G13" s="25"/>
      <c r="H13" s="25">
        <v>155</v>
      </c>
      <c r="I13" s="25">
        <v>155</v>
      </c>
      <c r="J13" s="25"/>
      <c r="K13" s="25">
        <v>200</v>
      </c>
      <c r="L13" s="26"/>
      <c r="M13" s="23">
        <f t="shared" si="0"/>
        <v>2700</v>
      </c>
      <c r="N13" s="24">
        <v>374.3</v>
      </c>
      <c r="O13" s="25">
        <v>189</v>
      </c>
      <c r="P13" s="25"/>
      <c r="Q13" s="53">
        <f t="shared" si="1"/>
        <v>2136.6999999999998</v>
      </c>
    </row>
    <row r="14" spans="1:17" ht="24" customHeight="1" thickBot="1">
      <c r="A14" s="27"/>
      <c r="B14" s="56" t="s">
        <v>14</v>
      </c>
      <c r="C14" s="57"/>
      <c r="D14" s="57"/>
      <c r="E14" s="57"/>
      <c r="F14" s="28">
        <f>SUM(F4:F13)</f>
        <v>23640</v>
      </c>
      <c r="G14" s="28">
        <f t="shared" ref="G14:K14" si="2">SUM(G4:G13)</f>
        <v>2000</v>
      </c>
      <c r="H14" s="28">
        <f t="shared" si="2"/>
        <v>7340</v>
      </c>
      <c r="I14" s="28">
        <f t="shared" si="2"/>
        <v>3920</v>
      </c>
      <c r="J14" s="28">
        <f t="shared" si="2"/>
        <v>1500</v>
      </c>
      <c r="K14" s="28">
        <f t="shared" si="2"/>
        <v>2000</v>
      </c>
      <c r="L14" s="28">
        <f t="shared" ref="L14" si="3">SUM(L4:L13)</f>
        <v>0</v>
      </c>
      <c r="M14" s="28">
        <f t="shared" ref="M14" si="4">SUM(M4:M13)</f>
        <v>40400</v>
      </c>
      <c r="N14" s="28">
        <f t="shared" ref="N14" si="5">SUM(N4:N13)</f>
        <v>4296.4000000000005</v>
      </c>
      <c r="O14" s="28">
        <f t="shared" ref="O14" si="6">SUM(O4:O13)</f>
        <v>2723</v>
      </c>
      <c r="P14" s="28">
        <f t="shared" ref="P14" si="7">SUM(P4:P13)</f>
        <v>156.47999999999999</v>
      </c>
      <c r="Q14" s="28">
        <f t="shared" ref="Q14" si="8">SUM(Q4:Q13)</f>
        <v>33224.120000000003</v>
      </c>
    </row>
    <row r="15" spans="1:17" ht="24" customHeight="1">
      <c r="A15" s="29">
        <v>11</v>
      </c>
      <c r="B15" s="58" t="s">
        <v>45</v>
      </c>
      <c r="C15" s="40" t="s">
        <v>46</v>
      </c>
      <c r="D15" s="50" t="s">
        <v>47</v>
      </c>
      <c r="E15" s="40" t="s">
        <v>48</v>
      </c>
      <c r="F15" s="3">
        <v>6333</v>
      </c>
      <c r="G15" s="3">
        <v>6000</v>
      </c>
      <c r="H15" s="3">
        <v>4000</v>
      </c>
      <c r="I15" s="3">
        <v>4000</v>
      </c>
      <c r="J15" s="3"/>
      <c r="K15" s="3">
        <v>200</v>
      </c>
      <c r="L15" s="30"/>
      <c r="M15" s="23">
        <v>20533</v>
      </c>
      <c r="N15" s="24">
        <v>1870.9</v>
      </c>
      <c r="O15" s="3">
        <v>1247</v>
      </c>
      <c r="P15" s="3">
        <v>2473.7800000000002</v>
      </c>
      <c r="Q15" s="53">
        <f>M15-N15-O15-P15</f>
        <v>14941.319999999998</v>
      </c>
    </row>
    <row r="16" spans="1:17" ht="24" customHeight="1">
      <c r="A16" s="29">
        <v>12</v>
      </c>
      <c r="B16" s="55"/>
      <c r="C16" s="31" t="s">
        <v>49</v>
      </c>
      <c r="D16" s="51" t="s">
        <v>50</v>
      </c>
      <c r="E16" s="40" t="s">
        <v>51</v>
      </c>
      <c r="F16" s="3">
        <v>4208</v>
      </c>
      <c r="G16" s="3">
        <v>3000</v>
      </c>
      <c r="H16" s="3">
        <v>2250</v>
      </c>
      <c r="I16" s="3">
        <v>2250</v>
      </c>
      <c r="J16" s="3"/>
      <c r="K16" s="3">
        <v>200</v>
      </c>
      <c r="L16" s="30"/>
      <c r="M16" s="23">
        <v>11908</v>
      </c>
      <c r="N16" s="24">
        <v>1250.5</v>
      </c>
      <c r="O16" s="3">
        <v>834</v>
      </c>
      <c r="P16" s="3">
        <v>709.7</v>
      </c>
      <c r="Q16" s="53">
        <f t="shared" ref="Q16:Q20" si="9">M16-N16-O16-P16</f>
        <v>9113.7999999999993</v>
      </c>
    </row>
    <row r="17" spans="1:17" ht="24" customHeight="1">
      <c r="A17" s="29">
        <v>13</v>
      </c>
      <c r="B17" s="55"/>
      <c r="C17" s="31" t="s">
        <v>52</v>
      </c>
      <c r="D17" s="51" t="s">
        <v>53</v>
      </c>
      <c r="E17" s="41" t="s">
        <v>54</v>
      </c>
      <c r="F17" s="3">
        <v>3708</v>
      </c>
      <c r="G17" s="3">
        <v>1000</v>
      </c>
      <c r="H17" s="3">
        <v>2500</v>
      </c>
      <c r="I17" s="3">
        <v>2500</v>
      </c>
      <c r="J17" s="3"/>
      <c r="K17" s="3">
        <v>200</v>
      </c>
      <c r="L17" s="30"/>
      <c r="M17" s="23">
        <v>9908</v>
      </c>
      <c r="N17" s="24">
        <v>1040.5</v>
      </c>
      <c r="O17" s="3">
        <v>694</v>
      </c>
      <c r="P17" s="3">
        <v>379.7</v>
      </c>
      <c r="Q17" s="53">
        <f t="shared" si="9"/>
        <v>7793.8</v>
      </c>
    </row>
    <row r="18" spans="1:17" ht="24" customHeight="1">
      <c r="A18" s="29">
        <v>14</v>
      </c>
      <c r="B18" s="55"/>
      <c r="C18" s="31" t="s">
        <v>49</v>
      </c>
      <c r="D18" s="51" t="s">
        <v>55</v>
      </c>
      <c r="E18" s="40" t="s">
        <v>56</v>
      </c>
      <c r="F18" s="3">
        <v>2500</v>
      </c>
      <c r="G18" s="3">
        <v>3000</v>
      </c>
      <c r="H18" s="3">
        <v>3000</v>
      </c>
      <c r="I18" s="3">
        <v>3000</v>
      </c>
      <c r="J18" s="3"/>
      <c r="K18" s="3">
        <v>200</v>
      </c>
      <c r="L18" s="30"/>
      <c r="M18" s="23">
        <v>11700</v>
      </c>
      <c r="N18" s="24">
        <v>1125.3</v>
      </c>
      <c r="O18" s="3">
        <v>819</v>
      </c>
      <c r="P18" s="3">
        <v>696.14</v>
      </c>
      <c r="Q18" s="53">
        <f t="shared" si="9"/>
        <v>9059.5600000000013</v>
      </c>
    </row>
    <row r="19" spans="1:17" ht="24" customHeight="1">
      <c r="A19" s="29">
        <v>15</v>
      </c>
      <c r="B19" s="55"/>
      <c r="C19" s="31" t="s">
        <v>52</v>
      </c>
      <c r="D19" s="51" t="s">
        <v>57</v>
      </c>
      <c r="E19" s="40" t="s">
        <v>58</v>
      </c>
      <c r="F19" s="3">
        <v>2000</v>
      </c>
      <c r="G19" s="3">
        <v>1000</v>
      </c>
      <c r="H19" s="3">
        <v>2150</v>
      </c>
      <c r="I19" s="3">
        <v>2150</v>
      </c>
      <c r="J19" s="1"/>
      <c r="K19" s="3">
        <v>200</v>
      </c>
      <c r="L19" s="7"/>
      <c r="M19" s="23">
        <v>7500</v>
      </c>
      <c r="N19" s="24">
        <v>735</v>
      </c>
      <c r="O19" s="3">
        <v>525</v>
      </c>
      <c r="P19" s="3">
        <v>169</v>
      </c>
      <c r="Q19" s="53">
        <f t="shared" si="9"/>
        <v>6071</v>
      </c>
    </row>
    <row r="20" spans="1:17" ht="24" customHeight="1">
      <c r="A20" s="29">
        <v>16</v>
      </c>
      <c r="B20" s="59"/>
      <c r="C20" s="40" t="s">
        <v>59</v>
      </c>
      <c r="D20" s="52" t="s">
        <v>60</v>
      </c>
      <c r="E20" s="43" t="s">
        <v>61</v>
      </c>
      <c r="F20" s="25">
        <v>2500</v>
      </c>
      <c r="G20" s="25"/>
      <c r="H20" s="25">
        <v>1050</v>
      </c>
      <c r="I20" s="25">
        <v>1050</v>
      </c>
      <c r="J20" s="25"/>
      <c r="K20" s="3">
        <v>200</v>
      </c>
      <c r="L20" s="32"/>
      <c r="M20" s="23">
        <v>4800</v>
      </c>
      <c r="N20" s="33">
        <v>493.5</v>
      </c>
      <c r="O20" s="25">
        <v>336</v>
      </c>
      <c r="P20" s="25">
        <v>14.12</v>
      </c>
      <c r="Q20" s="53">
        <f t="shared" si="9"/>
        <v>3956.38</v>
      </c>
    </row>
    <row r="21" spans="1:17" ht="24" customHeight="1" thickBot="1">
      <c r="A21" s="34"/>
      <c r="B21" s="60" t="s">
        <v>14</v>
      </c>
      <c r="C21" s="61"/>
      <c r="D21" s="61"/>
      <c r="E21" s="62"/>
      <c r="F21" s="25">
        <f>SUM(F15:F20)</f>
        <v>21249</v>
      </c>
      <c r="G21" s="25">
        <f t="shared" ref="G21:K21" si="10">SUM(G15:G20)</f>
        <v>14000</v>
      </c>
      <c r="H21" s="25">
        <f t="shared" si="10"/>
        <v>14950</v>
      </c>
      <c r="I21" s="25">
        <f t="shared" si="10"/>
        <v>14950</v>
      </c>
      <c r="J21" s="25">
        <f t="shared" si="10"/>
        <v>0</v>
      </c>
      <c r="K21" s="25">
        <f t="shared" si="10"/>
        <v>1200</v>
      </c>
      <c r="L21" s="25">
        <f t="shared" ref="L21" si="11">SUM(L15:L20)</f>
        <v>0</v>
      </c>
      <c r="M21" s="25">
        <f t="shared" ref="M21" si="12">SUM(M15:M20)</f>
        <v>66349</v>
      </c>
      <c r="N21" s="25">
        <f t="shared" ref="N21" si="13">SUM(N15:N20)</f>
        <v>6515.7</v>
      </c>
      <c r="O21" s="25">
        <f t="shared" ref="O21" si="14">SUM(O15:O20)</f>
        <v>4455</v>
      </c>
      <c r="P21" s="25">
        <f t="shared" ref="P21" si="15">SUM(P15:P20)</f>
        <v>4442.4400000000005</v>
      </c>
      <c r="Q21" s="25">
        <f t="shared" ref="Q21" si="16">SUM(Q15:Q20)</f>
        <v>50935.859999999993</v>
      </c>
    </row>
    <row r="22" spans="1:17" ht="24" customHeight="1" thickBot="1">
      <c r="A22" s="35"/>
      <c r="B22" s="63" t="s">
        <v>62</v>
      </c>
      <c r="C22" s="64"/>
      <c r="D22" s="64"/>
      <c r="E22" s="65"/>
      <c r="F22" s="36">
        <f>F21+F14</f>
        <v>44889</v>
      </c>
      <c r="G22" s="36">
        <f t="shared" ref="G22:K22" si="17">G21+G14</f>
        <v>16000</v>
      </c>
      <c r="H22" s="36">
        <f t="shared" si="17"/>
        <v>22290</v>
      </c>
      <c r="I22" s="36">
        <f t="shared" si="17"/>
        <v>18870</v>
      </c>
      <c r="J22" s="36">
        <f t="shared" si="17"/>
        <v>1500</v>
      </c>
      <c r="K22" s="36">
        <f t="shared" si="17"/>
        <v>3200</v>
      </c>
      <c r="L22" s="36">
        <f t="shared" ref="L22" si="18">L21+L14</f>
        <v>0</v>
      </c>
      <c r="M22" s="36">
        <f t="shared" ref="M22" si="19">M21+M14</f>
        <v>106749</v>
      </c>
      <c r="N22" s="36">
        <f t="shared" ref="N22" si="20">N21+N14</f>
        <v>10812.1</v>
      </c>
      <c r="O22" s="36">
        <f t="shared" ref="O22" si="21">O21+O14</f>
        <v>7178</v>
      </c>
      <c r="P22" s="36">
        <f t="shared" ref="P22" si="22">P21+P14</f>
        <v>4598.92</v>
      </c>
      <c r="Q22" s="36">
        <f t="shared" ref="Q22" si="23">Q21+Q14</f>
        <v>84159.98</v>
      </c>
    </row>
    <row r="23" spans="1:17" ht="24" customHeight="1">
      <c r="A23" s="37"/>
      <c r="B23" s="6"/>
      <c r="C23" s="6"/>
      <c r="D23" s="49"/>
      <c r="E23" s="44"/>
      <c r="F23" s="44"/>
      <c r="G23" s="44" t="s">
        <v>63</v>
      </c>
      <c r="H23" s="44"/>
      <c r="I23" s="44"/>
      <c r="J23" s="44"/>
      <c r="K23" s="44"/>
      <c r="L23" s="45"/>
      <c r="M23" s="44" t="s">
        <v>64</v>
      </c>
      <c r="N23" s="38" t="s">
        <v>65</v>
      </c>
      <c r="O23" s="45"/>
      <c r="P23" s="45"/>
      <c r="Q23" s="44"/>
    </row>
  </sheetData>
  <mergeCells count="12">
    <mergeCell ref="B1:Q1"/>
    <mergeCell ref="E2:F2"/>
    <mergeCell ref="I2:K2"/>
    <mergeCell ref="B4:B10"/>
    <mergeCell ref="C4:C7"/>
    <mergeCell ref="C8:C9"/>
    <mergeCell ref="C10:C11"/>
    <mergeCell ref="B12:B13"/>
    <mergeCell ref="B14:E14"/>
    <mergeCell ref="B15:B20"/>
    <mergeCell ref="B21:E21"/>
    <mergeCell ref="B22:E22"/>
  </mergeCells>
  <phoneticPr fontId="3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2017-01-05T06:08:48Z</dcterms:created>
  <dcterms:modified xsi:type="dcterms:W3CDTF">2017-01-05T06:14:23Z</dcterms:modified>
</cp:coreProperties>
</file>