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15480" windowHeight="4800" activeTab="1"/>
  </bookViews>
  <sheets>
    <sheet name="1101001-011現金及零用金" sheetId="2" r:id="rId1"/>
    <sheet name="1103001-015銀行存款" sheetId="3" r:id="rId2"/>
    <sheet name="1108001定期存款" sheetId="4" r:id="rId3"/>
    <sheet name="工作表1" sheetId="1" r:id="rId4"/>
  </sheets>
  <definedNames>
    <definedName name="_xlnm.Print_Area" localSheetId="2">'1108001定期存款'!#REF!</definedName>
  </definedNames>
  <calcPr calcId="145621"/>
</workbook>
</file>

<file path=xl/calcChain.xml><?xml version="1.0" encoding="utf-8"?>
<calcChain xmlns="http://schemas.openxmlformats.org/spreadsheetml/2006/main">
  <c r="H28" i="3" l="1"/>
  <c r="H31" i="3" s="1"/>
  <c r="D25" i="2" l="1"/>
  <c r="C18" i="2"/>
  <c r="C17" i="2"/>
  <c r="G16" i="2"/>
  <c r="C15" i="2"/>
  <c r="E6" i="2"/>
  <c r="G15" i="2" s="1"/>
  <c r="E10" i="2" l="1"/>
  <c r="G13" i="2" s="1"/>
  <c r="J5" i="4"/>
  <c r="J10" i="4" s="1"/>
  <c r="I10" i="4"/>
  <c r="G10" i="4"/>
  <c r="G11" i="4"/>
  <c r="G14" i="4" s="1"/>
</calcChain>
</file>

<file path=xl/sharedStrings.xml><?xml version="1.0" encoding="utf-8"?>
<sst xmlns="http://schemas.openxmlformats.org/spreadsheetml/2006/main" count="125" uniqueCount="107">
  <si>
    <t>1.新台幣</t>
  </si>
  <si>
    <t>1101003</t>
  </si>
  <si>
    <t>1101004</t>
  </si>
  <si>
    <t>1101005</t>
  </si>
  <si>
    <t>1101006</t>
  </si>
  <si>
    <t>1101008</t>
  </si>
  <si>
    <t>1101010</t>
  </si>
  <si>
    <t>1101011</t>
  </si>
  <si>
    <t>定期存款-乙存</t>
  </si>
  <si>
    <t>鼎基先進材料股份有限公司</t>
    <phoneticPr fontId="1" type="noConversion"/>
  </si>
  <si>
    <t>定期存款明細</t>
    <phoneticPr fontId="1" type="noConversion"/>
  </si>
  <si>
    <t>存款別</t>
    <phoneticPr fontId="1" type="noConversion"/>
  </si>
  <si>
    <r>
      <t>銀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行</t>
    </r>
    <r>
      <rPr>
        <sz val="12"/>
        <rFont val="Times New Roman"/>
        <family val="1"/>
      </rPr>
      <t xml:space="preserve"> </t>
    </r>
    <r>
      <rPr>
        <sz val="12"/>
        <rFont val="細明體"/>
        <family val="3"/>
        <charset val="136"/>
      </rPr>
      <t>別</t>
    </r>
    <phoneticPr fontId="1" type="noConversion"/>
  </si>
  <si>
    <r>
      <t>期</t>
    </r>
    <r>
      <rPr>
        <sz val="12"/>
        <rFont val="Times New Roman"/>
        <family val="1"/>
      </rPr>
      <t xml:space="preserve">       </t>
    </r>
    <r>
      <rPr>
        <sz val="12"/>
        <color theme="1"/>
        <rFont val="新細明體"/>
        <family val="1"/>
        <charset val="136"/>
        <scheme val="minor"/>
      </rPr>
      <t>間</t>
    </r>
    <phoneticPr fontId="1" type="noConversion"/>
  </si>
  <si>
    <t>利率</t>
    <phoneticPr fontId="1" type="noConversion"/>
  </si>
  <si>
    <t>付息日</t>
    <phoneticPr fontId="1" type="noConversion"/>
  </si>
  <si>
    <r>
      <t>金</t>
    </r>
    <r>
      <rPr>
        <sz val="12"/>
        <rFont val="Times New Roman"/>
        <family val="1"/>
      </rPr>
      <t xml:space="preserve">    </t>
    </r>
    <r>
      <rPr>
        <sz val="12"/>
        <rFont val="細明體"/>
        <family val="3"/>
        <charset val="136"/>
      </rPr>
      <t>額</t>
    </r>
    <phoneticPr fontId="1" type="noConversion"/>
  </si>
  <si>
    <t>幣別</t>
    <phoneticPr fontId="1" type="noConversion"/>
  </si>
  <si>
    <t>原幣金額</t>
    <phoneticPr fontId="1" type="noConversion"/>
  </si>
  <si>
    <t xml:space="preserve">兆豐商銀 </t>
    <phoneticPr fontId="1" type="noConversion"/>
  </si>
  <si>
    <t>105/5/16~105/8/16</t>
    <phoneticPr fontId="1" type="noConversion"/>
  </si>
  <si>
    <r>
      <t>T</t>
    </r>
    <r>
      <rPr>
        <sz val="12"/>
        <color theme="1"/>
        <rFont val="新細明體"/>
        <family val="1"/>
        <charset val="136"/>
        <scheme val="minor"/>
      </rPr>
      <t>WD</t>
    </r>
    <phoneticPr fontId="1" type="noConversion"/>
  </si>
  <si>
    <t>TWD小計</t>
    <phoneticPr fontId="1" type="noConversion"/>
  </si>
  <si>
    <t>TWD</t>
    <phoneticPr fontId="1" type="noConversion"/>
  </si>
  <si>
    <t>科目1108001~2</t>
    <phoneticPr fontId="1" type="noConversion"/>
  </si>
  <si>
    <r>
      <t>合</t>
    </r>
    <r>
      <rPr>
        <b/>
        <sz val="12"/>
        <rFont val="Times New Roman"/>
        <family val="1"/>
      </rPr>
      <t xml:space="preserve">          </t>
    </r>
    <r>
      <rPr>
        <b/>
        <sz val="12"/>
        <rFont val="新細明體"/>
        <family val="1"/>
        <charset val="136"/>
      </rPr>
      <t>計</t>
    </r>
    <phoneticPr fontId="1" type="noConversion"/>
  </si>
  <si>
    <t>外幣評價</t>
    <phoneticPr fontId="1" type="noConversion"/>
  </si>
  <si>
    <t>總計</t>
    <phoneticPr fontId="1" type="noConversion"/>
  </si>
  <si>
    <t>天數</t>
    <phoneticPr fontId="1" type="noConversion"/>
  </si>
  <si>
    <t>應收利息</t>
    <phoneticPr fontId="1" type="noConversion"/>
  </si>
  <si>
    <t>鼎基先進材料股份有限公司</t>
    <phoneticPr fontId="3" type="noConversion"/>
  </si>
  <si>
    <t>庫存現金</t>
    <phoneticPr fontId="3" type="noConversion"/>
  </si>
  <si>
    <t>105年07/31</t>
    <phoneticPr fontId="3" type="noConversion"/>
  </si>
  <si>
    <t>項    目</t>
    <phoneticPr fontId="3" type="noConversion"/>
  </si>
  <si>
    <t>面    額</t>
    <phoneticPr fontId="3" type="noConversion"/>
  </si>
  <si>
    <t>數    量</t>
    <phoneticPr fontId="3" type="noConversion"/>
  </si>
  <si>
    <t>金額</t>
    <phoneticPr fontId="3" type="noConversion"/>
  </si>
  <si>
    <t>2.外幣(明細詳後附)</t>
    <phoneticPr fontId="3" type="noConversion"/>
  </si>
  <si>
    <t>3.台中零用金</t>
    <phoneticPr fontId="3" type="noConversion"/>
  </si>
  <si>
    <t>4.總公司零用金</t>
    <phoneticPr fontId="3" type="noConversion"/>
  </si>
  <si>
    <t>5.</t>
    <phoneticPr fontId="3" type="noConversion"/>
  </si>
  <si>
    <t>合計：</t>
    <phoneticPr fontId="3" type="noConversion"/>
  </si>
  <si>
    <t>外幣評價</t>
    <phoneticPr fontId="1" type="noConversion"/>
  </si>
  <si>
    <t>外幣現金明細</t>
    <phoneticPr fontId="1" type="noConversion"/>
  </si>
  <si>
    <t>總計</t>
    <phoneticPr fontId="1" type="noConversion"/>
  </si>
  <si>
    <t>幣別</t>
    <phoneticPr fontId="1" type="noConversion"/>
  </si>
  <si>
    <t>外幣金額</t>
    <phoneticPr fontId="1" type="noConversion"/>
  </si>
  <si>
    <t>匯率</t>
    <phoneticPr fontId="1" type="noConversion"/>
  </si>
  <si>
    <t>N$</t>
    <phoneticPr fontId="1" type="noConversion"/>
  </si>
  <si>
    <t>USD</t>
    <phoneticPr fontId="1" type="noConversion"/>
  </si>
  <si>
    <t>1101002</t>
    <phoneticPr fontId="7" type="noConversion"/>
  </si>
  <si>
    <t>1101現金</t>
    <phoneticPr fontId="1" type="noConversion"/>
  </si>
  <si>
    <t>EUR</t>
    <phoneticPr fontId="1" type="noConversion"/>
  </si>
  <si>
    <t>1102零用金</t>
    <phoneticPr fontId="1" type="noConversion"/>
  </si>
  <si>
    <t>HKD</t>
    <phoneticPr fontId="1" type="noConversion"/>
  </si>
  <si>
    <t>CNY</t>
    <phoneticPr fontId="1" type="noConversion"/>
  </si>
  <si>
    <t>JPY</t>
    <phoneticPr fontId="1" type="noConversion"/>
  </si>
  <si>
    <t>KRW</t>
    <phoneticPr fontId="1" type="noConversion"/>
  </si>
  <si>
    <t>1101007</t>
    <phoneticPr fontId="7" type="noConversion"/>
  </si>
  <si>
    <t>LKR斯里蘭卡幣</t>
    <phoneticPr fontId="1" type="noConversion"/>
  </si>
  <si>
    <t>VND越南幣</t>
    <phoneticPr fontId="1" type="noConversion"/>
  </si>
  <si>
    <t>1101009</t>
    <phoneticPr fontId="1" type="noConversion"/>
  </si>
  <si>
    <t>LIRA土耳其幣</t>
    <phoneticPr fontId="1" type="noConversion"/>
  </si>
  <si>
    <t>CAD加拿大幣</t>
    <phoneticPr fontId="1" type="noConversion"/>
  </si>
  <si>
    <t>合計</t>
    <phoneticPr fontId="1" type="noConversion"/>
  </si>
  <si>
    <t>鼎基先進材料股份有限公司</t>
    <phoneticPr fontId="1" type="noConversion"/>
  </si>
  <si>
    <t>銀行存款明細表</t>
    <phoneticPr fontId="1" type="noConversion"/>
  </si>
  <si>
    <t>銀     行      別</t>
    <phoneticPr fontId="1" type="noConversion"/>
  </si>
  <si>
    <t>存 款 別</t>
    <phoneticPr fontId="1" type="noConversion"/>
  </si>
  <si>
    <t>帳    號</t>
    <phoneticPr fontId="1" type="noConversion"/>
  </si>
  <si>
    <t>金      額</t>
    <phoneticPr fontId="1" type="noConversion"/>
  </si>
  <si>
    <t>備     註</t>
    <phoneticPr fontId="1" type="noConversion"/>
  </si>
  <si>
    <t>一銀高雄分行</t>
    <phoneticPr fontId="1" type="noConversion"/>
  </si>
  <si>
    <t>支票存款</t>
    <phoneticPr fontId="1" type="noConversion"/>
  </si>
  <si>
    <t>#049337</t>
    <phoneticPr fontId="1" type="noConversion"/>
  </si>
  <si>
    <t>活期存款</t>
    <phoneticPr fontId="1" type="noConversion"/>
  </si>
  <si>
    <t>#084803</t>
    <phoneticPr fontId="1" type="noConversion"/>
  </si>
  <si>
    <t>#052693</t>
    <phoneticPr fontId="1" type="noConversion"/>
  </si>
  <si>
    <t>外匯活存</t>
    <phoneticPr fontId="1" type="noConversion"/>
  </si>
  <si>
    <t>#004018</t>
    <phoneticPr fontId="1" type="noConversion"/>
  </si>
  <si>
    <t>USD 2,988,941.21*32.0430</t>
    <phoneticPr fontId="1" type="noConversion"/>
  </si>
  <si>
    <t>EUR 320,670.16*35.4337</t>
    <phoneticPr fontId="1" type="noConversion"/>
  </si>
  <si>
    <t>CNY 106,459.49*4.7782</t>
    <phoneticPr fontId="1" type="noConversion"/>
  </si>
  <si>
    <t>台企三民分行</t>
    <phoneticPr fontId="1" type="noConversion"/>
  </si>
  <si>
    <t>#3109-9</t>
    <phoneticPr fontId="1" type="noConversion"/>
  </si>
  <si>
    <t>#12912-0</t>
    <phoneticPr fontId="1" type="noConversion"/>
  </si>
  <si>
    <t>#152114</t>
    <phoneticPr fontId="1" type="noConversion"/>
  </si>
  <si>
    <t>備償戶</t>
    <phoneticPr fontId="1" type="noConversion"/>
  </si>
  <si>
    <t>外匯存款</t>
    <phoneticPr fontId="1" type="noConversion"/>
  </si>
  <si>
    <t>#007209</t>
    <phoneticPr fontId="1" type="noConversion"/>
  </si>
  <si>
    <t>USD14,334.58*32.2369</t>
    <phoneticPr fontId="1" type="noConversion"/>
  </si>
  <si>
    <t>兆豐國際商銀</t>
    <phoneticPr fontId="1" type="noConversion"/>
  </si>
  <si>
    <t>#003866</t>
    <phoneticPr fontId="1" type="noConversion"/>
  </si>
  <si>
    <t>#003682</t>
    <phoneticPr fontId="1" type="noConversion"/>
  </si>
  <si>
    <t>#006966</t>
    <phoneticPr fontId="1" type="noConversion"/>
  </si>
  <si>
    <t>USD 92,088.07*32.1451</t>
    <phoneticPr fontId="1" type="noConversion"/>
  </si>
  <si>
    <t>CNY 0</t>
    <phoneticPr fontId="1" type="noConversion"/>
  </si>
  <si>
    <t>EUR 450.96*36.1433</t>
    <phoneticPr fontId="1" type="noConversion"/>
  </si>
  <si>
    <t>台新銀苓雅分行</t>
  </si>
  <si>
    <t>#07087376</t>
    <phoneticPr fontId="1" type="noConversion"/>
  </si>
  <si>
    <t>台北富邦銀高雄分行</t>
    <phoneticPr fontId="1" type="noConversion"/>
  </si>
  <si>
    <t>#0029693</t>
    <phoneticPr fontId="1" type="noConversion"/>
  </si>
  <si>
    <t>中信銀民族分行</t>
    <phoneticPr fontId="1" type="noConversion"/>
  </si>
  <si>
    <t>#189899</t>
    <phoneticPr fontId="1" type="noConversion"/>
  </si>
  <si>
    <t>合                 計</t>
    <phoneticPr fontId="1" type="noConversion"/>
  </si>
  <si>
    <t>外幣評價</t>
    <phoneticPr fontId="1" type="noConversion"/>
  </si>
  <si>
    <t>總計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</si>
</sst>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yyyy&quot;年&quot;m&quot;月&quot;d&quot;日&quot;;@"/>
    <numFmt numFmtId="177" formatCode="&quot;$&quot;#,##0"/>
    <numFmt numFmtId="178" formatCode="_-* #,##0.0000_-;\-* #,##0.0000_-;_-* &quot;-&quot;????_-;_-@_-"/>
    <numFmt numFmtId="179" formatCode="_-* #,##0_-;\-* #,##0_-;_-* &quot;-&quot;??_-;_-@_-"/>
    <numFmt numFmtId="180" formatCode="0.00_);[Red]\(0.00\)"/>
    <numFmt numFmtId="181" formatCode="m/d;@"/>
    <numFmt numFmtId="182" formatCode="0_);[Red]\(0\)"/>
    <numFmt numFmtId="183" formatCode="#,##0_);\(#,##0\)"/>
  </numFmts>
  <fonts count="1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Georgia"/>
      <family val="1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9"/>
      <name val="細明體"/>
      <family val="3"/>
      <charset val="136"/>
    </font>
    <font>
      <sz val="12"/>
      <name val="細明體"/>
      <family val="3"/>
      <charset val="136"/>
    </font>
    <font>
      <b/>
      <sz val="12"/>
      <name val="新細明體"/>
      <family val="1"/>
      <charset val="136"/>
    </font>
    <font>
      <b/>
      <sz val="12"/>
      <name val="Times New Roman"/>
      <family val="1"/>
    </font>
    <font>
      <sz val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/>
    <xf numFmtId="0" fontId="2" fillId="0" borderId="0"/>
    <xf numFmtId="0" fontId="1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9">
    <xf numFmtId="0" fontId="0" fillId="0" borderId="0" xfId="0">
      <alignment vertical="center"/>
    </xf>
    <xf numFmtId="49" fontId="6" fillId="0" borderId="0" xfId="4" applyNumberFormat="1" applyFont="1" applyFill="1" applyBorder="1" applyAlignment="1">
      <alignment horizontal="left" vertical="top"/>
    </xf>
    <xf numFmtId="10" fontId="0" fillId="0" borderId="2" xfId="6" applyNumberFormat="1" applyFont="1" applyBorder="1" applyAlignment="1">
      <alignment horizontal="center"/>
    </xf>
    <xf numFmtId="179" fontId="8" fillId="0" borderId="2" xfId="5" applyNumberFormat="1" applyFont="1" applyBorder="1" applyAlignment="1">
      <alignment horizontal="center"/>
    </xf>
    <xf numFmtId="180" fontId="8" fillId="0" borderId="2" xfId="5" applyNumberFormat="1" applyFont="1" applyBorder="1" applyAlignment="1">
      <alignment horizontal="center" shrinkToFit="1"/>
    </xf>
    <xf numFmtId="10" fontId="2" fillId="0" borderId="2" xfId="6" applyNumberFormat="1" applyFont="1" applyBorder="1"/>
    <xf numFmtId="41" fontId="2" fillId="0" borderId="2" xfId="5" applyNumberFormat="1" applyFont="1" applyBorder="1"/>
    <xf numFmtId="180" fontId="0" fillId="0" borderId="2" xfId="5" applyNumberFormat="1" applyFont="1" applyBorder="1" applyAlignment="1">
      <alignment horizontal="center" shrinkToFit="1"/>
    </xf>
    <xf numFmtId="41" fontId="9" fillId="0" borderId="2" xfId="5" applyNumberFormat="1" applyFont="1" applyBorder="1"/>
    <xf numFmtId="180" fontId="9" fillId="0" borderId="2" xfId="5" applyNumberFormat="1" applyFont="1" applyBorder="1" applyAlignment="1">
      <alignment horizontal="center" shrinkToFit="1"/>
    </xf>
    <xf numFmtId="10" fontId="0" fillId="0" borderId="2" xfId="6" applyNumberFormat="1" applyFont="1" applyBorder="1"/>
    <xf numFmtId="41" fontId="0" fillId="0" borderId="2" xfId="5" applyNumberFormat="1" applyFont="1" applyBorder="1"/>
    <xf numFmtId="0" fontId="0" fillId="0" borderId="0" xfId="0" applyAlignment="1"/>
    <xf numFmtId="0" fontId="4" fillId="0" borderId="0" xfId="0" applyFont="1" applyAlignment="1"/>
    <xf numFmtId="177" fontId="5" fillId="0" borderId="2" xfId="0" applyNumberFormat="1" applyFont="1" applyBorder="1" applyAlignment="1"/>
    <xf numFmtId="0" fontId="4" fillId="0" borderId="2" xfId="0" applyFont="1" applyBorder="1" applyAlignment="1"/>
    <xf numFmtId="43" fontId="4" fillId="0" borderId="2" xfId="0" applyNumberFormat="1" applyFont="1" applyBorder="1" applyAlignment="1"/>
    <xf numFmtId="178" fontId="4" fillId="0" borderId="2" xfId="0" applyNumberFormat="1" applyFont="1" applyBorder="1" applyAlignment="1"/>
    <xf numFmtId="41" fontId="4" fillId="0" borderId="2" xfId="0" applyNumberFormat="1" applyFont="1" applyBorder="1" applyAlignment="1"/>
    <xf numFmtId="0" fontId="0" fillId="0" borderId="2" xfId="0" applyBorder="1" applyAlignment="1"/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/>
    <xf numFmtId="41" fontId="9" fillId="0" borderId="2" xfId="0" applyNumberFormat="1" applyFont="1" applyBorder="1" applyAlignment="1"/>
    <xf numFmtId="180" fontId="9" fillId="0" borderId="2" xfId="0" applyNumberFormat="1" applyFont="1" applyBorder="1" applyAlignment="1">
      <alignment horizontal="center" shrinkToFit="1"/>
    </xf>
    <xf numFmtId="180" fontId="0" fillId="0" borderId="0" xfId="0" applyNumberFormat="1" applyAlignment="1">
      <alignment horizontal="center" shrinkToFit="1"/>
    </xf>
    <xf numFmtId="180" fontId="0" fillId="0" borderId="0" xfId="0" applyNumberFormat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177" fontId="5" fillId="2" borderId="2" xfId="0" applyNumberFormat="1" applyFont="1" applyFill="1" applyBorder="1" applyAlignment="1"/>
    <xf numFmtId="14" fontId="11" fillId="0" borderId="2" xfId="0" applyNumberFormat="1" applyFont="1" applyBorder="1" applyAlignment="1"/>
    <xf numFmtId="181" fontId="2" fillId="0" borderId="2" xfId="6" applyNumberFormat="1" applyFont="1" applyBorder="1"/>
    <xf numFmtId="0" fontId="11" fillId="0" borderId="2" xfId="0" applyFont="1" applyBorder="1" applyAlignment="1"/>
    <xf numFmtId="181" fontId="0" fillId="0" borderId="2" xfId="6" applyNumberFormat="1" applyFont="1" applyBorder="1"/>
    <xf numFmtId="176" fontId="0" fillId="0" borderId="0" xfId="0" applyNumberFormat="1" applyBorder="1" applyAlignment="1">
      <alignment horizontal="center"/>
    </xf>
    <xf numFmtId="182" fontId="2" fillId="0" borderId="2" xfId="6" applyNumberFormat="1" applyFont="1" applyBorder="1"/>
    <xf numFmtId="41" fontId="12" fillId="0" borderId="2" xfId="5" applyNumberFormat="1" applyFont="1" applyBorder="1"/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177" fontId="5" fillId="3" borderId="2" xfId="0" applyNumberFormat="1" applyFont="1" applyFill="1" applyBorder="1" applyAlignment="1"/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44" fontId="14" fillId="0" borderId="3" xfId="7" applyFont="1" applyBorder="1" applyAlignment="1">
      <alignment horizontal="center" vertical="center"/>
    </xf>
    <xf numFmtId="44" fontId="14" fillId="0" borderId="4" xfId="7" applyFont="1" applyBorder="1" applyAlignment="1">
      <alignment horizontal="center" vertical="center"/>
    </xf>
    <xf numFmtId="44" fontId="14" fillId="0" borderId="1" xfId="7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distributed" vertical="distributed"/>
    </xf>
    <xf numFmtId="0" fontId="14" fillId="0" borderId="4" xfId="0" applyFont="1" applyBorder="1" applyAlignment="1">
      <alignment horizontal="distributed" vertical="distributed"/>
    </xf>
    <xf numFmtId="0" fontId="14" fillId="0" borderId="1" xfId="0" applyFont="1" applyBorder="1" applyAlignment="1">
      <alignment horizontal="distributed" vertical="distributed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14" fillId="0" borderId="3" xfId="0" applyNumberFormat="1" applyFont="1" applyBorder="1" applyAlignment="1">
      <alignment horizontal="right" vertical="center"/>
    </xf>
    <xf numFmtId="43" fontId="14" fillId="0" borderId="4" xfId="0" applyNumberFormat="1" applyFont="1" applyBorder="1" applyAlignment="1">
      <alignment horizontal="right" vertical="center"/>
    </xf>
    <xf numFmtId="43" fontId="14" fillId="0" borderId="1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76" fontId="0" fillId="0" borderId="5" xfId="0" applyNumberFormat="1" applyBorder="1" applyAlignment="1">
      <alignment horizont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/>
    <xf numFmtId="179" fontId="8" fillId="0" borderId="1" xfId="5" applyNumberFormat="1" applyFont="1" applyBorder="1"/>
    <xf numFmtId="179" fontId="8" fillId="0" borderId="2" xfId="5" applyNumberFormat="1" applyFont="1" applyBorder="1"/>
    <xf numFmtId="179" fontId="8" fillId="0" borderId="3" xfId="5" applyNumberFormat="1" applyFont="1" applyBorder="1"/>
    <xf numFmtId="179" fontId="8" fillId="0" borderId="4" xfId="5" applyNumberFormat="1" applyFont="1" applyBorder="1"/>
    <xf numFmtId="179" fontId="8" fillId="4" borderId="1" xfId="5" applyNumberFormat="1" applyFont="1" applyFill="1" applyBorder="1"/>
    <xf numFmtId="0" fontId="8" fillId="0" borderId="4" xfId="0" applyNumberFormat="1" applyFont="1" applyBorder="1" applyAlignment="1"/>
    <xf numFmtId="0" fontId="8" fillId="0" borderId="4" xfId="5" applyNumberFormat="1" applyFont="1" applyBorder="1"/>
    <xf numFmtId="0" fontId="8" fillId="0" borderId="1" xfId="0" applyNumberFormat="1" applyFont="1" applyBorder="1" applyAlignment="1"/>
    <xf numFmtId="0" fontId="8" fillId="0" borderId="3" xfId="5" applyNumberFormat="1" applyFont="1" applyBorder="1" applyAlignment="1"/>
    <xf numFmtId="0" fontId="5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43" fontId="0" fillId="0" borderId="0" xfId="5" applyFont="1" applyBorder="1"/>
    <xf numFmtId="179" fontId="0" fillId="0" borderId="0" xfId="0" applyNumberFormat="1" applyBorder="1" applyAlignment="1"/>
    <xf numFmtId="179" fontId="0" fillId="0" borderId="0" xfId="5" applyNumberFormat="1" applyFont="1" applyBorder="1"/>
    <xf numFmtId="183" fontId="0" fillId="0" borderId="0" xfId="0" applyNumberFormat="1" applyBorder="1" applyAlignment="1"/>
    <xf numFmtId="43" fontId="0" fillId="0" borderId="0" xfId="5" applyFont="1" applyBorder="1" applyAlignment="1">
      <alignment horizontal="center"/>
    </xf>
    <xf numFmtId="43" fontId="0" fillId="0" borderId="0" xfId="5" applyFont="1" applyAlignment="1">
      <alignment horizontal="center"/>
    </xf>
    <xf numFmtId="179" fontId="0" fillId="0" borderId="0" xfId="0" applyNumberFormat="1" applyAlignment="1"/>
    <xf numFmtId="183" fontId="0" fillId="0" borderId="0" xfId="0" applyNumberFormat="1" applyAlignment="1"/>
    <xf numFmtId="43" fontId="0" fillId="0" borderId="0" xfId="0" applyNumberFormat="1" applyBorder="1" applyAlignment="1">
      <alignment horizontal="center"/>
    </xf>
    <xf numFmtId="179" fontId="0" fillId="0" borderId="0" xfId="0" applyNumberFormat="1" applyBorder="1" applyAlignment="1">
      <alignment horizontal="center"/>
    </xf>
    <xf numFmtId="183" fontId="0" fillId="0" borderId="0" xfId="0" applyNumberFormat="1" applyBorder="1" applyAlignment="1">
      <alignment horizontal="right"/>
    </xf>
  </cellXfs>
  <cellStyles count="8">
    <cellStyle name="一般" xfId="0" builtinId="0"/>
    <cellStyle name="一般 15" xfId="1"/>
    <cellStyle name="一般 2" xfId="2"/>
    <cellStyle name="一般 2 2" xfId="3"/>
    <cellStyle name="一般 3_新會計科目表" xfId="4"/>
    <cellStyle name="千分位 2" xfId="5"/>
    <cellStyle name="百分比 2" xfId="6"/>
    <cellStyle name="貨幣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J19" sqref="J19"/>
    </sheetView>
  </sheetViews>
  <sheetFormatPr defaultRowHeight="16.5"/>
  <cols>
    <col min="1" max="1" width="13.875" style="13" customWidth="1"/>
    <col min="2" max="2" width="16.125" style="13" customWidth="1"/>
    <col min="3" max="3" width="15.5" style="13" customWidth="1"/>
    <col min="4" max="7" width="12.5" style="13" customWidth="1"/>
    <col min="8" max="16384" width="9" style="12"/>
  </cols>
  <sheetData>
    <row r="1" spans="1:7">
      <c r="A1" s="54" t="s">
        <v>30</v>
      </c>
      <c r="B1" s="54"/>
      <c r="C1" s="54"/>
      <c r="D1" s="54"/>
      <c r="E1" s="54"/>
      <c r="F1" s="54"/>
      <c r="G1" s="54"/>
    </row>
    <row r="2" spans="1:7">
      <c r="A2" s="54" t="s">
        <v>31</v>
      </c>
      <c r="B2" s="54"/>
      <c r="C2" s="54"/>
      <c r="D2" s="54"/>
      <c r="E2" s="54"/>
      <c r="F2" s="54"/>
      <c r="G2" s="54"/>
    </row>
    <row r="3" spans="1:7">
      <c r="A3" s="55" t="s">
        <v>32</v>
      </c>
      <c r="B3" s="55"/>
      <c r="C3" s="55"/>
      <c r="D3" s="55"/>
      <c r="E3" s="55"/>
      <c r="F3" s="55"/>
      <c r="G3" s="55"/>
    </row>
    <row r="4" spans="1:7">
      <c r="A4" s="44" t="s">
        <v>33</v>
      </c>
      <c r="B4" s="44" t="s">
        <v>34</v>
      </c>
      <c r="C4" s="56" t="s">
        <v>35</v>
      </c>
      <c r="D4" s="57"/>
      <c r="E4" s="58" t="s">
        <v>36</v>
      </c>
      <c r="F4" s="59"/>
      <c r="G4" s="60"/>
    </row>
    <row r="5" spans="1:7">
      <c r="A5" s="49" t="s">
        <v>0</v>
      </c>
      <c r="B5" s="50"/>
      <c r="C5" s="50"/>
      <c r="D5" s="45">
        <v>1101001</v>
      </c>
      <c r="E5" s="51">
        <v>187877</v>
      </c>
      <c r="F5" s="52"/>
      <c r="G5" s="53"/>
    </row>
    <row r="6" spans="1:7">
      <c r="A6" s="49" t="s">
        <v>37</v>
      </c>
      <c r="B6" s="50"/>
      <c r="C6" s="50"/>
      <c r="D6" s="46"/>
      <c r="E6" s="51">
        <f>D25</f>
        <v>1336760</v>
      </c>
      <c r="F6" s="52"/>
      <c r="G6" s="53"/>
    </row>
    <row r="7" spans="1:7">
      <c r="A7" s="49" t="s">
        <v>38</v>
      </c>
      <c r="B7" s="50"/>
      <c r="C7" s="50"/>
      <c r="D7" s="45">
        <v>1102000</v>
      </c>
      <c r="E7" s="51">
        <v>9811</v>
      </c>
      <c r="F7" s="52"/>
      <c r="G7" s="53"/>
    </row>
    <row r="8" spans="1:7">
      <c r="A8" s="49" t="s">
        <v>39</v>
      </c>
      <c r="B8" s="50"/>
      <c r="C8" s="50"/>
      <c r="D8" s="45">
        <v>1102000</v>
      </c>
      <c r="E8" s="64">
        <v>140000</v>
      </c>
      <c r="F8" s="65"/>
      <c r="G8" s="66"/>
    </row>
    <row r="9" spans="1:7">
      <c r="A9" s="49" t="s">
        <v>40</v>
      </c>
      <c r="B9" s="50"/>
      <c r="C9" s="50"/>
      <c r="D9" s="46"/>
      <c r="E9" s="56"/>
      <c r="F9" s="67"/>
      <c r="G9" s="57"/>
    </row>
    <row r="10" spans="1:7">
      <c r="A10" s="49" t="s">
        <v>41</v>
      </c>
      <c r="B10" s="50"/>
      <c r="C10" s="50"/>
      <c r="D10" s="46"/>
      <c r="E10" s="51">
        <f>SUM(E5:E9)</f>
        <v>1674448</v>
      </c>
      <c r="F10" s="52"/>
      <c r="G10" s="53"/>
    </row>
    <row r="11" spans="1:7">
      <c r="A11" s="47"/>
      <c r="B11" s="47"/>
      <c r="C11" s="47"/>
      <c r="D11" s="47"/>
      <c r="E11" s="47"/>
      <c r="F11" s="47"/>
      <c r="G11" s="47"/>
    </row>
    <row r="12" spans="1:7">
      <c r="F12" s="42" t="s">
        <v>42</v>
      </c>
      <c r="G12" s="48"/>
    </row>
    <row r="13" spans="1:7">
      <c r="A13" s="61" t="s">
        <v>43</v>
      </c>
      <c r="B13" s="62"/>
      <c r="C13" s="62"/>
      <c r="D13" s="63"/>
      <c r="F13" s="42" t="s">
        <v>44</v>
      </c>
      <c r="G13" s="14">
        <f>E10+G12</f>
        <v>1674448</v>
      </c>
    </row>
    <row r="14" spans="1:7">
      <c r="A14" s="31" t="s">
        <v>45</v>
      </c>
      <c r="B14" s="31" t="s">
        <v>46</v>
      </c>
      <c r="C14" s="31" t="s">
        <v>47</v>
      </c>
      <c r="D14" s="31" t="s">
        <v>48</v>
      </c>
    </row>
    <row r="15" spans="1:7">
      <c r="A15" s="15" t="s">
        <v>49</v>
      </c>
      <c r="B15" s="16">
        <v>21734</v>
      </c>
      <c r="C15" s="17">
        <f>D15/B15</f>
        <v>30.12409128554339</v>
      </c>
      <c r="D15" s="18">
        <v>654717</v>
      </c>
      <c r="E15" s="1" t="s">
        <v>50</v>
      </c>
      <c r="F15" s="42" t="s">
        <v>51</v>
      </c>
      <c r="G15" s="14">
        <f>E5+E6+G12</f>
        <v>1524637</v>
      </c>
    </row>
    <row r="16" spans="1:7">
      <c r="A16" s="15" t="s">
        <v>52</v>
      </c>
      <c r="B16" s="16">
        <v>9320</v>
      </c>
      <c r="C16" s="17">
        <v>36.618299999999998</v>
      </c>
      <c r="D16" s="18">
        <v>341282</v>
      </c>
      <c r="E16" s="1" t="s">
        <v>1</v>
      </c>
      <c r="F16" s="42" t="s">
        <v>53</v>
      </c>
      <c r="G16" s="14">
        <f>E7+E8</f>
        <v>149811</v>
      </c>
    </row>
    <row r="17" spans="1:7">
      <c r="A17" s="15" t="s">
        <v>54</v>
      </c>
      <c r="B17" s="16">
        <v>10440</v>
      </c>
      <c r="C17" s="17">
        <f>D17/B17</f>
        <v>4.245114942528736</v>
      </c>
      <c r="D17" s="18">
        <v>44319</v>
      </c>
      <c r="E17" s="1" t="s">
        <v>2</v>
      </c>
      <c r="F17" s="12"/>
      <c r="G17" s="12"/>
    </row>
    <row r="18" spans="1:7">
      <c r="A18" s="15" t="s">
        <v>55</v>
      </c>
      <c r="B18" s="16">
        <v>28546</v>
      </c>
      <c r="C18" s="17">
        <f t="shared" ref="C18" si="0">D18/B18</f>
        <v>4.8875499194282908</v>
      </c>
      <c r="D18" s="18">
        <v>139520</v>
      </c>
      <c r="E18" s="1" t="s">
        <v>3</v>
      </c>
      <c r="F18" s="12"/>
      <c r="G18" s="12"/>
    </row>
    <row r="19" spans="1:7">
      <c r="A19" s="15" t="s">
        <v>56</v>
      </c>
      <c r="B19" s="16">
        <v>576900</v>
      </c>
      <c r="C19" s="17">
        <v>0.26869999999999999</v>
      </c>
      <c r="D19" s="18">
        <v>154992</v>
      </c>
      <c r="E19" s="1" t="s">
        <v>4</v>
      </c>
      <c r="F19" s="12"/>
      <c r="G19" s="12"/>
    </row>
    <row r="20" spans="1:7">
      <c r="A20" s="15" t="s">
        <v>57</v>
      </c>
      <c r="B20" s="16"/>
      <c r="C20" s="17">
        <v>0</v>
      </c>
      <c r="D20" s="18"/>
      <c r="E20" s="1" t="s">
        <v>58</v>
      </c>
      <c r="F20" s="12"/>
      <c r="G20" s="12"/>
    </row>
    <row r="21" spans="1:7">
      <c r="A21" s="15" t="s">
        <v>59</v>
      </c>
      <c r="B21" s="16">
        <v>1500</v>
      </c>
      <c r="C21" s="17">
        <v>0.23269999999999999</v>
      </c>
      <c r="D21" s="18">
        <v>349</v>
      </c>
      <c r="E21" s="1" t="s">
        <v>5</v>
      </c>
      <c r="F21" s="12"/>
      <c r="G21" s="12"/>
    </row>
    <row r="22" spans="1:7">
      <c r="A22" s="15" t="s">
        <v>60</v>
      </c>
      <c r="B22" s="16">
        <v>0</v>
      </c>
      <c r="C22" s="17"/>
      <c r="D22" s="18">
        <v>0</v>
      </c>
      <c r="E22" s="1" t="s">
        <v>61</v>
      </c>
      <c r="F22" s="12"/>
      <c r="G22" s="12"/>
    </row>
    <row r="23" spans="1:7">
      <c r="A23" s="15" t="s">
        <v>62</v>
      </c>
      <c r="B23" s="16">
        <v>0</v>
      </c>
      <c r="C23" s="17"/>
      <c r="D23" s="18">
        <v>0</v>
      </c>
      <c r="E23" s="1" t="s">
        <v>6</v>
      </c>
      <c r="F23" s="12"/>
      <c r="G23" s="12"/>
    </row>
    <row r="24" spans="1:7">
      <c r="A24" s="15" t="s">
        <v>63</v>
      </c>
      <c r="B24" s="16">
        <v>51</v>
      </c>
      <c r="C24" s="17">
        <v>31.007400000000001</v>
      </c>
      <c r="D24" s="18">
        <v>1581</v>
      </c>
      <c r="E24" s="1" t="s">
        <v>7</v>
      </c>
      <c r="F24" s="12"/>
      <c r="G24" s="12"/>
    </row>
    <row r="25" spans="1:7">
      <c r="A25" s="15" t="s">
        <v>64</v>
      </c>
      <c r="B25" s="15"/>
      <c r="C25" s="17"/>
      <c r="D25" s="18">
        <f>SUM(D15:D24)</f>
        <v>1336760</v>
      </c>
      <c r="F25" s="12"/>
      <c r="G25" s="12"/>
    </row>
    <row r="26" spans="1:7">
      <c r="A26" s="15"/>
      <c r="B26" s="15"/>
      <c r="C26" s="15"/>
      <c r="D26" s="15"/>
      <c r="F26" s="12"/>
      <c r="G26" s="12"/>
    </row>
    <row r="27" spans="1:7">
      <c r="F27" s="12"/>
      <c r="G27" s="12"/>
    </row>
    <row r="28" spans="1:7">
      <c r="F28" s="12"/>
      <c r="G28" s="12"/>
    </row>
    <row r="29" spans="1:7">
      <c r="F29" s="12"/>
      <c r="G29" s="12"/>
    </row>
    <row r="30" spans="1:7">
      <c r="F30" s="12"/>
      <c r="G30" s="12"/>
    </row>
    <row r="31" spans="1:7">
      <c r="F31" s="12"/>
      <c r="G31" s="12"/>
    </row>
    <row r="32" spans="1:7">
      <c r="F32" s="12"/>
      <c r="G32" s="12"/>
    </row>
    <row r="33" spans="1:7">
      <c r="A33" s="12"/>
      <c r="B33" s="12"/>
      <c r="C33" s="12"/>
      <c r="D33" s="12"/>
      <c r="E33" s="12"/>
      <c r="F33" s="12"/>
      <c r="G33" s="12"/>
    </row>
    <row r="34" spans="1:7">
      <c r="A34" s="12"/>
      <c r="B34" s="12"/>
      <c r="C34" s="12"/>
      <c r="D34" s="12"/>
      <c r="E34" s="12"/>
      <c r="F34" s="12"/>
      <c r="G34" s="12"/>
    </row>
    <row r="35" spans="1:7">
      <c r="A35" s="12"/>
      <c r="B35" s="12"/>
      <c r="C35" s="12"/>
      <c r="D35" s="12"/>
      <c r="E35" s="12"/>
      <c r="F35" s="12"/>
      <c r="G35" s="12"/>
    </row>
    <row r="36" spans="1:7">
      <c r="A36" s="12"/>
      <c r="B36" s="12"/>
      <c r="C36" s="12"/>
      <c r="D36" s="12"/>
      <c r="E36" s="12"/>
      <c r="F36" s="12"/>
      <c r="G36" s="12"/>
    </row>
    <row r="37" spans="1:7">
      <c r="A37" s="12"/>
      <c r="B37" s="12"/>
      <c r="C37" s="12"/>
      <c r="D37" s="12"/>
      <c r="E37" s="12"/>
      <c r="F37" s="12"/>
      <c r="G37" s="12"/>
    </row>
    <row r="38" spans="1:7">
      <c r="A38" s="12"/>
      <c r="B38" s="12"/>
      <c r="C38" s="12"/>
      <c r="D38" s="12"/>
      <c r="E38" s="12"/>
      <c r="F38" s="12"/>
      <c r="G38" s="12"/>
    </row>
    <row r="39" spans="1:7">
      <c r="A39" s="12"/>
      <c r="B39" s="12"/>
      <c r="C39" s="12"/>
      <c r="D39" s="12"/>
      <c r="E39" s="12"/>
      <c r="F39" s="12"/>
      <c r="G39" s="12"/>
    </row>
    <row r="40" spans="1:7">
      <c r="A40" s="12"/>
      <c r="B40" s="12"/>
      <c r="C40" s="12"/>
      <c r="D40" s="12"/>
      <c r="E40" s="12"/>
      <c r="F40" s="12"/>
      <c r="G40" s="12"/>
    </row>
    <row r="41" spans="1:7">
      <c r="A41" s="12"/>
      <c r="B41" s="12"/>
      <c r="C41" s="12"/>
      <c r="D41" s="12"/>
      <c r="E41" s="12"/>
      <c r="F41" s="12"/>
      <c r="G41" s="12"/>
    </row>
  </sheetData>
  <mergeCells count="18">
    <mergeCell ref="A10:C10"/>
    <mergeCell ref="E10:G10"/>
    <mergeCell ref="A13:D13"/>
    <mergeCell ref="A6:C6"/>
    <mergeCell ref="E6:G6"/>
    <mergeCell ref="A7:C7"/>
    <mergeCell ref="E7:G7"/>
    <mergeCell ref="A8:C8"/>
    <mergeCell ref="E8:G8"/>
    <mergeCell ref="A9:C9"/>
    <mergeCell ref="E9:G9"/>
    <mergeCell ref="A5:C5"/>
    <mergeCell ref="E5:G5"/>
    <mergeCell ref="A1:G1"/>
    <mergeCell ref="A2:G2"/>
    <mergeCell ref="A3:G3"/>
    <mergeCell ref="C4:D4"/>
    <mergeCell ref="E4:G4"/>
  </mergeCells>
  <phoneticPr fontId="1" type="noConversion"/>
  <printOptions horizontalCentered="1"/>
  <pageMargins left="0.22" right="0.1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workbookViewId="0">
      <selection activeCell="S17" sqref="S17"/>
    </sheetView>
  </sheetViews>
  <sheetFormatPr defaultRowHeight="16.5"/>
  <cols>
    <col min="1" max="1" width="18.875" style="12" customWidth="1"/>
    <col min="2" max="2" width="2.75" style="12" customWidth="1"/>
    <col min="3" max="3" width="4.75" style="12" hidden="1" customWidth="1"/>
    <col min="4" max="4" width="13.875" style="43" customWidth="1"/>
    <col min="5" max="5" width="1.375" style="43" customWidth="1"/>
    <col min="6" max="6" width="12.5" style="12" customWidth="1"/>
    <col min="7" max="7" width="1.125" style="12" customWidth="1"/>
    <col min="8" max="8" width="14.875" style="12" customWidth="1"/>
    <col min="9" max="9" width="1.375" style="12" customWidth="1"/>
    <col min="10" max="10" width="12.125" style="12" customWidth="1"/>
    <col min="11" max="11" width="1.25" style="12" customWidth="1"/>
    <col min="12" max="12" width="10.375" style="12" customWidth="1"/>
    <col min="13" max="13" width="1.75" style="12" customWidth="1"/>
    <col min="14" max="14" width="10.875" style="12" customWidth="1"/>
    <col min="15" max="16384" width="9" style="12"/>
  </cols>
  <sheetData>
    <row r="1" spans="1:14">
      <c r="A1" s="68" t="s">
        <v>65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>
      <c r="A2" s="68" t="s">
        <v>66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>
      <c r="A3" s="69">
        <v>42582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>
      <c r="A4" s="70" t="s">
        <v>67</v>
      </c>
      <c r="B4" s="71"/>
      <c r="C4" s="72"/>
      <c r="D4" s="73" t="s">
        <v>68</v>
      </c>
      <c r="E4" s="74"/>
      <c r="F4" s="75" t="s">
        <v>69</v>
      </c>
      <c r="G4" s="71"/>
      <c r="H4" s="76" t="s">
        <v>70</v>
      </c>
      <c r="I4" s="77"/>
      <c r="J4" s="78"/>
      <c r="K4" s="79"/>
      <c r="L4" s="72" t="s">
        <v>71</v>
      </c>
      <c r="M4" s="72"/>
      <c r="N4" s="75"/>
    </row>
    <row r="5" spans="1:14">
      <c r="A5" s="70" t="s">
        <v>72</v>
      </c>
      <c r="B5" s="71"/>
      <c r="C5" s="72"/>
      <c r="D5" s="73" t="s">
        <v>73</v>
      </c>
      <c r="E5" s="74"/>
      <c r="F5" s="75" t="s">
        <v>74</v>
      </c>
      <c r="G5" s="71"/>
      <c r="H5" s="80">
        <v>8000</v>
      </c>
      <c r="I5" s="77"/>
      <c r="J5" s="78"/>
      <c r="K5" s="79"/>
      <c r="L5" s="72"/>
      <c r="M5" s="72"/>
      <c r="N5" s="75"/>
    </row>
    <row r="6" spans="1:14">
      <c r="A6" s="70"/>
      <c r="B6" s="71"/>
      <c r="C6" s="72"/>
      <c r="D6" s="73" t="s">
        <v>75</v>
      </c>
      <c r="E6" s="74"/>
      <c r="F6" s="75" t="s">
        <v>76</v>
      </c>
      <c r="G6" s="71"/>
      <c r="H6" s="80">
        <v>113824165</v>
      </c>
      <c r="I6" s="77"/>
      <c r="J6" s="78"/>
      <c r="K6" s="79"/>
      <c r="L6" s="72"/>
      <c r="M6" s="72"/>
      <c r="N6" s="75"/>
    </row>
    <row r="7" spans="1:14">
      <c r="A7" s="70"/>
      <c r="B7" s="71"/>
      <c r="C7" s="72"/>
      <c r="D7" s="73" t="s">
        <v>75</v>
      </c>
      <c r="E7" s="74"/>
      <c r="F7" s="75" t="s">
        <v>77</v>
      </c>
      <c r="G7" s="71"/>
      <c r="H7" s="76">
        <v>38644</v>
      </c>
      <c r="I7" s="77"/>
      <c r="J7" s="78"/>
      <c r="K7" s="79"/>
      <c r="L7" s="72"/>
      <c r="M7" s="72"/>
      <c r="N7" s="75"/>
    </row>
    <row r="8" spans="1:14">
      <c r="A8" s="70"/>
      <c r="B8" s="71"/>
      <c r="C8" s="72"/>
      <c r="D8" s="73" t="s">
        <v>78</v>
      </c>
      <c r="E8" s="74"/>
      <c r="F8" s="75" t="s">
        <v>79</v>
      </c>
      <c r="G8" s="71"/>
      <c r="H8" s="76">
        <v>95774516</v>
      </c>
      <c r="I8" s="77"/>
      <c r="J8" s="72" t="s">
        <v>80</v>
      </c>
      <c r="K8" s="79"/>
      <c r="L8" s="72"/>
      <c r="M8" s="72"/>
      <c r="N8" s="75"/>
    </row>
    <row r="9" spans="1:14">
      <c r="A9" s="70"/>
      <c r="B9" s="71"/>
      <c r="C9" s="72"/>
      <c r="D9" s="73" t="s">
        <v>78</v>
      </c>
      <c r="E9" s="74"/>
      <c r="F9" s="75" t="s">
        <v>79</v>
      </c>
      <c r="G9" s="71"/>
      <c r="H9" s="76">
        <v>11362519</v>
      </c>
      <c r="I9" s="77"/>
      <c r="J9" s="72" t="s">
        <v>81</v>
      </c>
      <c r="K9" s="79"/>
      <c r="L9" s="72"/>
      <c r="M9" s="72"/>
      <c r="N9" s="75"/>
    </row>
    <row r="10" spans="1:14">
      <c r="A10" s="70"/>
      <c r="B10" s="71"/>
      <c r="C10" s="72"/>
      <c r="D10" s="73" t="s">
        <v>78</v>
      </c>
      <c r="E10" s="74"/>
      <c r="F10" s="75" t="s">
        <v>79</v>
      </c>
      <c r="G10" s="71"/>
      <c r="H10" s="76">
        <v>508688</v>
      </c>
      <c r="I10" s="77"/>
      <c r="J10" s="72" t="s">
        <v>82</v>
      </c>
      <c r="K10" s="79"/>
      <c r="L10" s="72"/>
      <c r="M10" s="72"/>
      <c r="N10" s="75"/>
    </row>
    <row r="11" spans="1:14">
      <c r="A11" s="70"/>
      <c r="B11" s="71"/>
      <c r="C11" s="72"/>
      <c r="D11" s="73"/>
      <c r="E11" s="74"/>
      <c r="F11" s="75"/>
      <c r="G11" s="71"/>
      <c r="H11" s="76"/>
      <c r="I11" s="77"/>
      <c r="J11" s="72"/>
      <c r="K11" s="79"/>
      <c r="L11" s="72"/>
      <c r="M11" s="72"/>
      <c r="N11" s="75"/>
    </row>
    <row r="12" spans="1:14">
      <c r="A12" s="70" t="s">
        <v>83</v>
      </c>
      <c r="B12" s="71"/>
      <c r="C12" s="72"/>
      <c r="D12" s="73" t="s">
        <v>73</v>
      </c>
      <c r="E12" s="74"/>
      <c r="F12" s="75" t="s">
        <v>84</v>
      </c>
      <c r="G12" s="71"/>
      <c r="H12" s="76">
        <v>8652</v>
      </c>
      <c r="I12" s="77"/>
      <c r="J12" s="72"/>
      <c r="K12" s="79"/>
      <c r="L12" s="72"/>
      <c r="M12" s="72"/>
      <c r="N12" s="75"/>
    </row>
    <row r="13" spans="1:14">
      <c r="A13" s="70"/>
      <c r="B13" s="71"/>
      <c r="C13" s="72"/>
      <c r="D13" s="73" t="s">
        <v>75</v>
      </c>
      <c r="E13" s="74"/>
      <c r="F13" s="75" t="s">
        <v>85</v>
      </c>
      <c r="G13" s="71"/>
      <c r="H13" s="76">
        <v>1921904</v>
      </c>
      <c r="I13" s="77"/>
      <c r="J13" s="72"/>
      <c r="K13" s="79"/>
      <c r="L13" s="72"/>
      <c r="M13" s="72"/>
      <c r="N13" s="75"/>
    </row>
    <row r="14" spans="1:14">
      <c r="A14" s="70"/>
      <c r="B14" s="71"/>
      <c r="C14" s="72"/>
      <c r="D14" s="73" t="s">
        <v>75</v>
      </c>
      <c r="E14" s="74"/>
      <c r="F14" s="75" t="s">
        <v>86</v>
      </c>
      <c r="G14" s="71"/>
      <c r="H14" s="76">
        <v>159390</v>
      </c>
      <c r="I14" s="77"/>
      <c r="J14" s="72" t="s">
        <v>87</v>
      </c>
      <c r="K14" s="79"/>
      <c r="L14" s="72"/>
      <c r="M14" s="72"/>
      <c r="N14" s="75"/>
    </row>
    <row r="15" spans="1:14">
      <c r="A15" s="70"/>
      <c r="B15" s="71"/>
      <c r="C15" s="72"/>
      <c r="D15" s="73" t="s">
        <v>88</v>
      </c>
      <c r="E15" s="74"/>
      <c r="F15" s="75" t="s">
        <v>89</v>
      </c>
      <c r="G15" s="71"/>
      <c r="H15" s="76">
        <v>462103</v>
      </c>
      <c r="I15" s="77"/>
      <c r="J15" s="72" t="s">
        <v>90</v>
      </c>
      <c r="K15" s="79"/>
      <c r="L15" s="72"/>
      <c r="M15" s="72"/>
      <c r="N15" s="75"/>
    </row>
    <row r="16" spans="1:14">
      <c r="A16" s="70"/>
      <c r="B16" s="71"/>
      <c r="C16" s="72"/>
      <c r="D16" s="73"/>
      <c r="E16" s="74"/>
      <c r="F16" s="75"/>
      <c r="G16" s="71"/>
      <c r="H16" s="76"/>
      <c r="I16" s="77"/>
      <c r="J16" s="72"/>
      <c r="K16" s="79"/>
      <c r="L16" s="72"/>
      <c r="M16" s="72"/>
      <c r="N16" s="75"/>
    </row>
    <row r="17" spans="1:16">
      <c r="A17" s="70" t="s">
        <v>91</v>
      </c>
      <c r="B17" s="71"/>
      <c r="C17" s="72"/>
      <c r="D17" s="73" t="s">
        <v>73</v>
      </c>
      <c r="E17" s="74"/>
      <c r="F17" s="75" t="s">
        <v>92</v>
      </c>
      <c r="G17" s="71"/>
      <c r="H17" s="76">
        <v>100</v>
      </c>
      <c r="I17" s="77"/>
      <c r="J17" s="72"/>
      <c r="K17" s="79"/>
      <c r="L17" s="72"/>
      <c r="M17" s="72"/>
      <c r="N17" s="75"/>
    </row>
    <row r="18" spans="1:16">
      <c r="A18" s="70"/>
      <c r="B18" s="71"/>
      <c r="C18" s="72"/>
      <c r="D18" s="73" t="s">
        <v>75</v>
      </c>
      <c r="E18" s="74"/>
      <c r="F18" s="75" t="s">
        <v>93</v>
      </c>
      <c r="G18" s="71"/>
      <c r="H18" s="80">
        <v>2000000</v>
      </c>
      <c r="I18" s="77"/>
      <c r="J18" s="72"/>
      <c r="K18" s="79"/>
      <c r="L18" s="72"/>
      <c r="M18" s="72"/>
      <c r="N18" s="75"/>
    </row>
    <row r="19" spans="1:16">
      <c r="A19" s="70"/>
      <c r="B19" s="71"/>
      <c r="C19" s="72"/>
      <c r="D19" s="73" t="s">
        <v>88</v>
      </c>
      <c r="E19" s="74"/>
      <c r="F19" s="75" t="s">
        <v>94</v>
      </c>
      <c r="G19" s="71"/>
      <c r="H19" s="76">
        <v>2960181</v>
      </c>
      <c r="I19" s="77"/>
      <c r="J19" s="81" t="s">
        <v>95</v>
      </c>
      <c r="K19" s="82"/>
      <c r="L19" s="81"/>
      <c r="M19" s="81"/>
      <c r="N19" s="83"/>
    </row>
    <row r="20" spans="1:16">
      <c r="A20" s="70"/>
      <c r="B20" s="71"/>
      <c r="C20" s="72"/>
      <c r="D20" s="73" t="s">
        <v>88</v>
      </c>
      <c r="E20" s="74"/>
      <c r="F20" s="75" t="s">
        <v>94</v>
      </c>
      <c r="G20" s="71"/>
      <c r="H20" s="76">
        <v>0</v>
      </c>
      <c r="I20" s="77">
        <v>3</v>
      </c>
      <c r="J20" s="81" t="s">
        <v>96</v>
      </c>
      <c r="K20" s="82"/>
      <c r="L20" s="81"/>
      <c r="M20" s="81"/>
      <c r="N20" s="83"/>
    </row>
    <row r="21" spans="1:16">
      <c r="A21" s="70"/>
      <c r="B21" s="71"/>
      <c r="C21" s="72"/>
      <c r="D21" s="73" t="s">
        <v>88</v>
      </c>
      <c r="E21" s="74"/>
      <c r="F21" s="75" t="s">
        <v>94</v>
      </c>
      <c r="G21" s="71"/>
      <c r="H21" s="76">
        <v>16299</v>
      </c>
      <c r="I21" s="77"/>
      <c r="J21" s="84" t="s">
        <v>97</v>
      </c>
      <c r="K21" s="82"/>
      <c r="L21" s="81"/>
      <c r="M21" s="81"/>
      <c r="N21" s="83"/>
    </row>
    <row r="22" spans="1:16">
      <c r="A22" s="70"/>
      <c r="B22" s="71"/>
      <c r="C22" s="72"/>
      <c r="D22" s="73"/>
      <c r="E22" s="74"/>
      <c r="F22" s="75"/>
      <c r="G22" s="71"/>
      <c r="H22" s="76"/>
      <c r="I22" s="77"/>
      <c r="J22" s="84"/>
      <c r="K22" s="82"/>
      <c r="L22" s="81"/>
      <c r="M22" s="81"/>
      <c r="N22" s="83"/>
    </row>
    <row r="23" spans="1:16">
      <c r="A23" s="70" t="s">
        <v>98</v>
      </c>
      <c r="B23" s="71"/>
      <c r="C23" s="72"/>
      <c r="D23" s="73" t="s">
        <v>75</v>
      </c>
      <c r="E23" s="74"/>
      <c r="F23" s="75" t="s">
        <v>99</v>
      </c>
      <c r="G23" s="71"/>
      <c r="H23" s="76">
        <v>863814</v>
      </c>
      <c r="I23" s="77"/>
      <c r="J23" s="78"/>
      <c r="K23" s="79"/>
      <c r="L23" s="72"/>
      <c r="M23" s="72"/>
      <c r="N23" s="75"/>
    </row>
    <row r="24" spans="1:16">
      <c r="A24" s="70"/>
      <c r="B24" s="71"/>
      <c r="C24" s="72"/>
      <c r="D24" s="73"/>
      <c r="E24" s="74"/>
      <c r="F24" s="75"/>
      <c r="G24" s="71"/>
      <c r="H24" s="76"/>
      <c r="I24" s="77"/>
      <c r="J24" s="78"/>
      <c r="K24" s="79"/>
      <c r="L24" s="72"/>
      <c r="M24" s="72"/>
      <c r="N24" s="75"/>
    </row>
    <row r="25" spans="1:16">
      <c r="A25" s="70" t="s">
        <v>100</v>
      </c>
      <c r="B25" s="71"/>
      <c r="C25" s="72"/>
      <c r="D25" s="73" t="s">
        <v>75</v>
      </c>
      <c r="E25" s="74"/>
      <c r="F25" s="75" t="s">
        <v>101</v>
      </c>
      <c r="G25" s="71"/>
      <c r="H25" s="76">
        <v>820362</v>
      </c>
      <c r="I25" s="77"/>
      <c r="J25" s="78"/>
      <c r="K25" s="79"/>
      <c r="L25" s="72"/>
      <c r="M25" s="72"/>
      <c r="N25" s="75"/>
    </row>
    <row r="26" spans="1:16">
      <c r="A26" s="70"/>
      <c r="B26" s="71"/>
      <c r="C26" s="72"/>
      <c r="D26" s="73"/>
      <c r="E26" s="74"/>
      <c r="F26" s="75"/>
      <c r="G26" s="71"/>
      <c r="H26" s="76"/>
      <c r="I26" s="77"/>
      <c r="J26" s="78"/>
      <c r="K26" s="79"/>
      <c r="L26" s="72"/>
      <c r="M26" s="72"/>
      <c r="N26" s="75"/>
    </row>
    <row r="27" spans="1:16">
      <c r="A27" s="70" t="s">
        <v>102</v>
      </c>
      <c r="B27" s="71"/>
      <c r="C27" s="72"/>
      <c r="D27" s="73" t="s">
        <v>75</v>
      </c>
      <c r="E27" s="74"/>
      <c r="F27" s="75" t="s">
        <v>103</v>
      </c>
      <c r="G27" s="71"/>
      <c r="H27" s="76">
        <v>20504444</v>
      </c>
      <c r="I27" s="77"/>
      <c r="J27" s="78"/>
      <c r="K27" s="79"/>
      <c r="L27" s="72"/>
      <c r="M27" s="72"/>
      <c r="N27" s="75"/>
    </row>
    <row r="28" spans="1:16">
      <c r="A28" s="70" t="s">
        <v>104</v>
      </c>
      <c r="B28" s="71"/>
      <c r="C28" s="72"/>
      <c r="D28" s="73"/>
      <c r="E28" s="74"/>
      <c r="F28" s="75"/>
      <c r="G28" s="71"/>
      <c r="H28" s="76">
        <f>SUM(H5:H27)</f>
        <v>251233781</v>
      </c>
      <c r="I28" s="77"/>
      <c r="J28" s="78"/>
      <c r="K28" s="79"/>
      <c r="L28" s="72"/>
      <c r="M28" s="72"/>
      <c r="N28" s="75"/>
    </row>
    <row r="30" spans="1:16">
      <c r="F30" s="85" t="s">
        <v>105</v>
      </c>
      <c r="G30" s="85"/>
      <c r="H30" s="48"/>
    </row>
    <row r="31" spans="1:16">
      <c r="A31" s="86"/>
      <c r="B31" s="86"/>
      <c r="C31" s="86"/>
      <c r="D31" s="86"/>
      <c r="E31" s="86"/>
      <c r="F31" s="85" t="s">
        <v>106</v>
      </c>
      <c r="G31" s="85"/>
      <c r="H31" s="14">
        <f>H28+H30</f>
        <v>251233781</v>
      </c>
      <c r="I31" s="86"/>
      <c r="J31" s="86"/>
      <c r="K31" s="86"/>
      <c r="L31" s="86"/>
      <c r="M31" s="86"/>
      <c r="N31" s="86"/>
      <c r="O31" s="87"/>
      <c r="P31" s="87"/>
    </row>
    <row r="32" spans="1:16">
      <c r="A32" s="86"/>
      <c r="B32" s="86"/>
      <c r="C32" s="86"/>
      <c r="D32" s="88"/>
      <c r="E32" s="87"/>
      <c r="F32" s="86"/>
      <c r="G32" s="86"/>
      <c r="H32" s="89"/>
      <c r="I32" s="87"/>
      <c r="J32" s="90"/>
      <c r="K32" s="87"/>
      <c r="L32" s="91"/>
      <c r="M32" s="87"/>
      <c r="N32" s="87"/>
      <c r="O32" s="87"/>
      <c r="P32" s="87"/>
    </row>
    <row r="33" spans="1:16">
      <c r="A33" s="86"/>
      <c r="B33" s="87"/>
      <c r="C33" s="87"/>
      <c r="D33" s="92"/>
      <c r="E33" s="86"/>
      <c r="F33" s="86"/>
      <c r="G33" s="87"/>
      <c r="H33" s="89"/>
      <c r="I33" s="87"/>
      <c r="J33" s="89"/>
      <c r="K33" s="87"/>
      <c r="L33" s="91"/>
      <c r="M33" s="87"/>
      <c r="N33" s="87"/>
      <c r="O33" s="87"/>
      <c r="P33" s="87"/>
    </row>
    <row r="34" spans="1:16">
      <c r="A34" s="86"/>
      <c r="B34" s="87"/>
      <c r="C34" s="87"/>
      <c r="D34" s="92"/>
      <c r="E34" s="86"/>
      <c r="F34" s="86"/>
      <c r="G34" s="87"/>
      <c r="H34" s="89"/>
      <c r="I34" s="87"/>
      <c r="J34" s="89"/>
      <c r="K34" s="87"/>
      <c r="L34" s="91"/>
      <c r="M34" s="87"/>
      <c r="N34" s="87"/>
      <c r="O34" s="87"/>
      <c r="P34" s="87"/>
    </row>
    <row r="35" spans="1:16">
      <c r="A35" s="43"/>
      <c r="D35" s="93"/>
      <c r="F35" s="43"/>
      <c r="H35" s="94"/>
      <c r="J35" s="94"/>
      <c r="L35" s="95"/>
    </row>
    <row r="36" spans="1:16">
      <c r="A36" s="87"/>
      <c r="B36" s="87"/>
      <c r="C36" s="87"/>
      <c r="D36" s="86"/>
      <c r="E36" s="86"/>
      <c r="F36" s="87"/>
      <c r="G36" s="87"/>
      <c r="H36" s="87"/>
      <c r="I36" s="87"/>
      <c r="J36" s="87"/>
      <c r="K36" s="87"/>
      <c r="L36" s="87"/>
      <c r="M36" s="87"/>
      <c r="N36" s="87"/>
    </row>
    <row r="37" spans="1:16">
      <c r="A37" s="86"/>
      <c r="B37" s="87"/>
      <c r="C37" s="87"/>
      <c r="D37" s="96"/>
      <c r="E37" s="86"/>
      <c r="F37" s="87"/>
      <c r="G37" s="87"/>
      <c r="H37" s="96"/>
      <c r="I37" s="87"/>
      <c r="J37" s="97"/>
      <c r="K37" s="87"/>
      <c r="L37" s="98"/>
      <c r="M37" s="87"/>
      <c r="N37" s="87"/>
    </row>
    <row r="38" spans="1:16">
      <c r="A38" s="87"/>
      <c r="B38" s="87"/>
      <c r="C38" s="87"/>
      <c r="D38" s="86"/>
      <c r="E38" s="86"/>
      <c r="F38" s="87"/>
      <c r="G38" s="87"/>
      <c r="H38" s="87"/>
      <c r="I38" s="87"/>
      <c r="J38" s="87"/>
      <c r="K38" s="87"/>
      <c r="L38" s="87"/>
      <c r="M38" s="87"/>
      <c r="N38" s="87"/>
    </row>
    <row r="39" spans="1:16">
      <c r="A39" s="87"/>
      <c r="B39" s="87"/>
      <c r="C39" s="87"/>
      <c r="D39" s="86"/>
      <c r="E39" s="86"/>
      <c r="F39" s="87"/>
      <c r="G39" s="87"/>
      <c r="H39" s="87"/>
      <c r="I39" s="87"/>
      <c r="J39" s="87"/>
      <c r="K39" s="87"/>
      <c r="L39" s="87"/>
      <c r="M39" s="87"/>
      <c r="N39" s="87"/>
    </row>
    <row r="40" spans="1:16">
      <c r="A40" s="87"/>
      <c r="B40" s="87"/>
      <c r="C40" s="87"/>
      <c r="D40" s="86"/>
      <c r="E40" s="86"/>
      <c r="F40" s="87"/>
      <c r="G40" s="87"/>
      <c r="H40" s="87"/>
      <c r="I40" s="87"/>
      <c r="J40" s="90"/>
      <c r="K40" s="87"/>
      <c r="L40" s="87"/>
      <c r="M40" s="87"/>
      <c r="N40" s="87"/>
    </row>
    <row r="41" spans="1:16">
      <c r="A41" s="87"/>
      <c r="B41" s="87"/>
      <c r="C41" s="87"/>
      <c r="D41" s="86"/>
      <c r="E41" s="86"/>
      <c r="F41" s="87"/>
      <c r="G41" s="87"/>
      <c r="H41" s="87"/>
      <c r="I41" s="87"/>
      <c r="J41" s="90"/>
      <c r="K41" s="87"/>
      <c r="L41" s="87"/>
      <c r="M41" s="87"/>
      <c r="N41" s="87"/>
    </row>
    <row r="42" spans="1:16">
      <c r="A42" s="87"/>
      <c r="B42" s="87"/>
      <c r="C42" s="87"/>
      <c r="D42" s="86"/>
      <c r="E42" s="86"/>
      <c r="F42" s="87"/>
      <c r="G42" s="87"/>
      <c r="H42" s="87"/>
      <c r="I42" s="87"/>
      <c r="J42" s="87"/>
      <c r="K42" s="87"/>
      <c r="L42" s="90"/>
      <c r="M42" s="87"/>
      <c r="N42" s="87"/>
    </row>
    <row r="43" spans="1:16">
      <c r="A43" s="87"/>
      <c r="B43" s="87"/>
      <c r="C43" s="87"/>
      <c r="D43" s="86"/>
      <c r="E43" s="86"/>
      <c r="F43" s="87"/>
      <c r="G43" s="87"/>
      <c r="H43" s="87"/>
      <c r="I43" s="87"/>
      <c r="J43" s="87"/>
      <c r="K43" s="87"/>
      <c r="L43" s="90"/>
      <c r="M43" s="87"/>
      <c r="N43" s="87"/>
    </row>
    <row r="44" spans="1:16">
      <c r="A44" s="87"/>
      <c r="B44" s="87"/>
      <c r="C44" s="87"/>
      <c r="D44" s="86"/>
      <c r="E44" s="86"/>
      <c r="F44" s="87"/>
      <c r="G44" s="87"/>
      <c r="H44" s="87"/>
      <c r="I44" s="87"/>
      <c r="J44" s="87"/>
      <c r="K44" s="87"/>
      <c r="L44" s="90"/>
      <c r="M44" s="87"/>
      <c r="N44" s="87"/>
    </row>
    <row r="45" spans="1:16">
      <c r="A45" s="87"/>
      <c r="B45" s="87"/>
      <c r="C45" s="87"/>
      <c r="D45" s="86"/>
      <c r="E45" s="86"/>
      <c r="F45" s="87"/>
      <c r="G45" s="87"/>
      <c r="H45" s="87"/>
      <c r="I45" s="87"/>
      <c r="J45" s="87"/>
      <c r="K45" s="87"/>
      <c r="L45" s="90"/>
      <c r="M45" s="87"/>
      <c r="N45" s="87"/>
    </row>
    <row r="46" spans="1:16">
      <c r="A46" s="87"/>
      <c r="B46" s="87"/>
      <c r="C46" s="87"/>
      <c r="D46" s="86"/>
      <c r="E46" s="86"/>
      <c r="F46" s="87"/>
      <c r="G46" s="87"/>
      <c r="H46" s="87"/>
      <c r="I46" s="87"/>
      <c r="J46" s="87"/>
      <c r="K46" s="87"/>
      <c r="L46" s="87"/>
      <c r="M46" s="87"/>
      <c r="N46" s="87"/>
    </row>
  </sheetData>
  <mergeCells count="5">
    <mergeCell ref="F30:G30"/>
    <mergeCell ref="F31:G31"/>
    <mergeCell ref="A1:N1"/>
    <mergeCell ref="A2:N2"/>
    <mergeCell ref="A3:N3"/>
  </mergeCells>
  <phoneticPr fontId="1" type="noConversion"/>
  <printOptions horizontalCentered="1"/>
  <pageMargins left="0.17" right="0.17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1"/>
  <sheetViews>
    <sheetView topLeftCell="C1" workbookViewId="0">
      <selection activeCell="I22" sqref="I22"/>
    </sheetView>
  </sheetViews>
  <sheetFormatPr defaultRowHeight="16.5"/>
  <cols>
    <col min="1" max="1" width="15.625" style="12" customWidth="1"/>
    <col min="2" max="2" width="11.375" style="33" customWidth="1"/>
    <col min="3" max="3" width="19.5" style="12" customWidth="1"/>
    <col min="4" max="6" width="10.25" style="12" customWidth="1"/>
    <col min="7" max="7" width="14.125" style="12" customWidth="1"/>
    <col min="8" max="8" width="6" style="29" customWidth="1"/>
    <col min="9" max="10" width="14.125" style="12" customWidth="1"/>
    <col min="11" max="11" width="11.875" style="12" bestFit="1" customWidth="1"/>
    <col min="12" max="12" width="9" style="12"/>
    <col min="13" max="13" width="29.875" style="12" customWidth="1"/>
    <col min="14" max="14" width="22.375" style="12" customWidth="1"/>
    <col min="15" max="16384" width="9" style="12"/>
  </cols>
  <sheetData>
    <row r="1" spans="1:14">
      <c r="A1" s="68" t="s">
        <v>9</v>
      </c>
      <c r="B1" s="68"/>
      <c r="C1" s="68"/>
      <c r="D1" s="68"/>
      <c r="E1" s="68"/>
      <c r="F1" s="68"/>
      <c r="G1" s="68"/>
      <c r="H1" s="68"/>
      <c r="I1" s="68"/>
      <c r="J1" s="33"/>
    </row>
    <row r="2" spans="1:14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33"/>
    </row>
    <row r="3" spans="1:14">
      <c r="A3" s="69">
        <v>42582</v>
      </c>
      <c r="B3" s="69"/>
      <c r="C3" s="69"/>
      <c r="D3" s="69"/>
      <c r="E3" s="69"/>
      <c r="F3" s="69"/>
      <c r="G3" s="69"/>
      <c r="H3" s="69"/>
      <c r="I3" s="69"/>
      <c r="J3" s="39"/>
    </row>
    <row r="4" spans="1:14">
      <c r="A4" s="19" t="s">
        <v>11</v>
      </c>
      <c r="B4" s="20" t="s">
        <v>12</v>
      </c>
      <c r="C4" s="21" t="s">
        <v>13</v>
      </c>
      <c r="D4" s="2" t="s">
        <v>14</v>
      </c>
      <c r="E4" s="2" t="s">
        <v>15</v>
      </c>
      <c r="F4" s="2" t="s">
        <v>28</v>
      </c>
      <c r="G4" s="3" t="s">
        <v>16</v>
      </c>
      <c r="H4" s="4" t="s">
        <v>17</v>
      </c>
      <c r="I4" s="3" t="s">
        <v>18</v>
      </c>
      <c r="J4" s="3" t="s">
        <v>29</v>
      </c>
    </row>
    <row r="5" spans="1:14">
      <c r="A5" s="22" t="s">
        <v>8</v>
      </c>
      <c r="B5" s="21" t="s">
        <v>19</v>
      </c>
      <c r="C5" s="35" t="s">
        <v>20</v>
      </c>
      <c r="D5" s="5">
        <v>1.6199999999999999E-3</v>
      </c>
      <c r="E5" s="36">
        <v>42506</v>
      </c>
      <c r="F5" s="40">
        <v>76</v>
      </c>
      <c r="G5" s="6">
        <v>30000000</v>
      </c>
      <c r="H5" s="7" t="s">
        <v>21</v>
      </c>
      <c r="I5" s="6">
        <v>30000000</v>
      </c>
      <c r="J5" s="6">
        <f>ROUND(D5*F5*G5/365,0)</f>
        <v>10119</v>
      </c>
      <c r="K5" s="12">
        <v>1108001</v>
      </c>
    </row>
    <row r="6" spans="1:14">
      <c r="A6" s="19"/>
      <c r="B6" s="21"/>
      <c r="C6" s="37"/>
      <c r="D6" s="5"/>
      <c r="E6" s="36"/>
      <c r="F6" s="40"/>
      <c r="G6" s="8"/>
      <c r="H6" s="9"/>
      <c r="I6" s="8"/>
      <c r="J6" s="8"/>
    </row>
    <row r="7" spans="1:14">
      <c r="A7" s="19"/>
      <c r="B7" s="21"/>
      <c r="C7" s="37"/>
      <c r="D7" s="10"/>
      <c r="E7" s="38"/>
      <c r="F7" s="38"/>
      <c r="G7" s="11"/>
      <c r="H7" s="7"/>
      <c r="I7" s="11"/>
      <c r="J7" s="11"/>
    </row>
    <row r="8" spans="1:14">
      <c r="A8" s="19"/>
      <c r="B8" s="21"/>
      <c r="C8" s="37"/>
      <c r="D8" s="10"/>
      <c r="E8" s="10"/>
      <c r="F8" s="10"/>
      <c r="G8" s="11"/>
      <c r="H8" s="7"/>
      <c r="I8" s="11"/>
      <c r="J8" s="11"/>
      <c r="L8" s="23"/>
      <c r="M8" s="23"/>
      <c r="N8" s="24"/>
    </row>
    <row r="9" spans="1:14">
      <c r="A9" s="19"/>
      <c r="B9" s="21"/>
      <c r="C9" s="37"/>
      <c r="D9" s="10"/>
      <c r="E9" s="10"/>
      <c r="F9" s="10"/>
      <c r="G9" s="11"/>
      <c r="H9" s="7"/>
      <c r="I9" s="11"/>
      <c r="J9" s="11"/>
    </row>
    <row r="10" spans="1:14">
      <c r="A10" s="19"/>
      <c r="B10" s="25" t="s">
        <v>22</v>
      </c>
      <c r="C10" s="37"/>
      <c r="D10" s="10"/>
      <c r="E10" s="10"/>
      <c r="F10" s="10"/>
      <c r="G10" s="8">
        <f>SUM(G5:G5)</f>
        <v>30000000</v>
      </c>
      <c r="H10" s="9" t="s">
        <v>23</v>
      </c>
      <c r="I10" s="8">
        <f>SUM(I5:I5)</f>
        <v>30000000</v>
      </c>
      <c r="J10" s="41">
        <f>SUM(J5:J9)</f>
        <v>10119</v>
      </c>
    </row>
    <row r="11" spans="1:14">
      <c r="A11" s="26" t="s">
        <v>24</v>
      </c>
      <c r="B11" s="25" t="s">
        <v>25</v>
      </c>
      <c r="C11" s="19"/>
      <c r="D11" s="10"/>
      <c r="E11" s="10"/>
      <c r="F11" s="10"/>
      <c r="G11" s="27">
        <f>SUM(G10:G10)</f>
        <v>30000000</v>
      </c>
      <c r="H11" s="28"/>
      <c r="I11" s="27"/>
      <c r="J11" s="27"/>
    </row>
    <row r="13" spans="1:14">
      <c r="D13" s="32" t="s">
        <v>26</v>
      </c>
      <c r="E13" s="32"/>
      <c r="F13" s="32"/>
      <c r="G13" s="34"/>
    </row>
    <row r="14" spans="1:14">
      <c r="D14" s="32" t="s">
        <v>27</v>
      </c>
      <c r="E14" s="32"/>
      <c r="F14" s="32"/>
      <c r="G14" s="14">
        <f>G11+G13</f>
        <v>30000000</v>
      </c>
    </row>
    <row r="15" spans="1:14">
      <c r="B15" s="12"/>
      <c r="C15" s="23"/>
      <c r="D15" s="23"/>
      <c r="E15" s="23"/>
      <c r="F15" s="23"/>
      <c r="G15" s="24"/>
      <c r="H15" s="30"/>
      <c r="I15" s="24"/>
      <c r="J15" s="24"/>
    </row>
    <row r="16" spans="1:14">
      <c r="B16" s="12"/>
      <c r="C16" s="23"/>
      <c r="D16" s="24"/>
      <c r="E16" s="24"/>
      <c r="F16" s="24"/>
    </row>
    <row r="17" spans="2:2">
      <c r="B17" s="12"/>
    </row>
    <row r="18" spans="2:2">
      <c r="B18" s="12"/>
    </row>
    <row r="19" spans="2:2">
      <c r="B19" s="12"/>
    </row>
    <row r="20" spans="2:2">
      <c r="B20" s="12"/>
    </row>
    <row r="21" spans="2:2">
      <c r="B21" s="12"/>
    </row>
  </sheetData>
  <mergeCells count="3">
    <mergeCell ref="A1:I1"/>
    <mergeCell ref="A2:I2"/>
    <mergeCell ref="A3:I3"/>
  </mergeCells>
  <phoneticPr fontId="1" type="noConversion"/>
  <printOptions horizontalCentered="1"/>
  <pageMargins left="0" right="0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1101001-011現金及零用金</vt:lpstr>
      <vt:lpstr>1103001-015銀行存款</vt:lpstr>
      <vt:lpstr>1108001定期存款</vt:lpstr>
      <vt:lpstr>工作表1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楊苹vicky</dc:creator>
  <cp:lastModifiedBy>user</cp:lastModifiedBy>
  <cp:lastPrinted>2016-08-05T01:45:25Z</cp:lastPrinted>
  <dcterms:created xsi:type="dcterms:W3CDTF">2015-08-21T05:52:04Z</dcterms:created>
  <dcterms:modified xsi:type="dcterms:W3CDTF">2016-08-10T03:06:40Z</dcterms:modified>
</cp:coreProperties>
</file>